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R:\arhiva_Y\AA PROJEKTI\AAA SANACIJE POTRES\AAA CRKVE\MARTIJANEC - Sv Martin\INFO-G\GLAVNI PROJEKT\2025\"/>
    </mc:Choice>
  </mc:AlternateContent>
  <xr:revisionPtr revIDLastSave="0" documentId="13_ncr:1_{0DF2789B-1A9E-4DE3-B6E6-88F0D5A3204C}" xr6:coauthVersionLast="47" xr6:coauthVersionMax="47" xr10:uidLastSave="{00000000-0000-0000-0000-000000000000}"/>
  <bookViews>
    <workbookView xWindow="-120" yWindow="-120" windowWidth="29040" windowHeight="15720" tabRatio="989" xr2:uid="{00000000-000D-0000-FFFF-FFFF00000000}"/>
  </bookViews>
  <sheets>
    <sheet name="NASLOVNA_građ." sheetId="28" r:id="rId1"/>
    <sheet name="Opći uvjeti" sheetId="16" r:id="rId2"/>
    <sheet name="GRAĐEVINSKI RADOVI" sheetId="26" r:id="rId3"/>
    <sheet name="Rekapitulacija_GRAĐ" sheetId="27" r:id="rId4"/>
    <sheet name="SANACIJA VLAGE" sheetId="32" r:id="rId5"/>
    <sheet name="Rekapitulacija_VLAGA" sheetId="33" r:id="rId6"/>
    <sheet name="ARH. PLASTIKA" sheetId="29" r:id="rId7"/>
    <sheet name="Rekapitulacija_ARH. PLASTIKA" sheetId="30" r:id="rId8"/>
    <sheet name="UKUPNO" sheetId="31" r:id="rId9"/>
  </sheets>
  <externalReferences>
    <externalReference r:id="rId10"/>
  </externalReferences>
  <definedNames>
    <definedName name="Armiracki">#REF!</definedName>
    <definedName name="Betonski">#REF!</definedName>
    <definedName name="f">#REF!</definedName>
    <definedName name="Pero">'[1]1.  ZEMLJANI'!$A$3:$H$28</definedName>
    <definedName name="_xlnm.Print_Area" localSheetId="6">'ARH. PLASTIKA'!$A$1:$F$35</definedName>
    <definedName name="_xlnm.Print_Area" localSheetId="2">'GRAĐEVINSKI RADOVI'!$A$1:$F$420</definedName>
    <definedName name="_xlnm.Print_Area" localSheetId="0">NASLOVNA_građ.!$A$1:$B$26</definedName>
    <definedName name="_xlnm.Print_Area" localSheetId="1">'Opći uvjeti'!$A$1:$H$229</definedName>
    <definedName name="_xlnm.Print_Area" localSheetId="7">'Rekapitulacija_ARH. PLASTIKA'!$A$1:$F$10</definedName>
    <definedName name="_xlnm.Print_Area" localSheetId="3">Rekapitulacija_GRAĐ!$A$1:$F$26</definedName>
    <definedName name="_xlnm.Print_Area" localSheetId="5">Rekapitulacija_VLAGA!$A$1:$F$10</definedName>
    <definedName name="_xlnm.Print_Area" localSheetId="4">'SANACIJA VLAGE'!$A$1:$F$22</definedName>
    <definedName name="_xlnm.Print_Area" localSheetId="8">UKUPNO!$A$1:$F$12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32" l="1"/>
  <c r="F15" i="32"/>
  <c r="F14" i="32"/>
  <c r="F11" i="32"/>
  <c r="F10" i="32"/>
  <c r="F9" i="32"/>
  <c r="A8" i="32"/>
  <c r="A13" i="32" s="1"/>
  <c r="F19" i="32" l="1"/>
  <c r="F21" i="32" l="1"/>
  <c r="F7" i="33"/>
  <c r="F9" i="33" s="1"/>
  <c r="F32" i="29"/>
  <c r="F31" i="29"/>
  <c r="F30" i="29"/>
  <c r="F29" i="29"/>
  <c r="F28" i="29"/>
  <c r="F27" i="29"/>
  <c r="F26" i="29"/>
  <c r="F25" i="29"/>
  <c r="F24" i="29"/>
  <c r="F20" i="29"/>
  <c r="F19" i="29"/>
  <c r="F18" i="29"/>
  <c r="F17" i="29"/>
  <c r="F16" i="29"/>
  <c r="F15" i="29"/>
  <c r="F14" i="29"/>
  <c r="F13" i="29"/>
  <c r="F10" i="29"/>
  <c r="F9" i="29"/>
  <c r="F8" i="29"/>
  <c r="F34" i="29" s="1"/>
  <c r="F35" i="29" l="1"/>
  <c r="F7" i="30"/>
  <c r="F10" i="33"/>
  <c r="F7" i="31"/>
  <c r="A292" i="26"/>
  <c r="F35" i="26"/>
  <c r="F335" i="26"/>
  <c r="F329" i="26"/>
  <c r="F152" i="26"/>
  <c r="F141" i="26"/>
  <c r="F416" i="26"/>
  <c r="F294" i="26"/>
  <c r="F286" i="26"/>
  <c r="F280" i="26"/>
  <c r="F58" i="26"/>
  <c r="F56" i="26"/>
  <c r="F54" i="26"/>
  <c r="F383" i="26"/>
  <c r="F111" i="26"/>
  <c r="F8" i="31" l="1"/>
  <c r="F9" i="30"/>
  <c r="F10" i="30" s="1"/>
  <c r="F379" i="26"/>
  <c r="F381" i="26"/>
  <c r="F113" i="26"/>
  <c r="F109" i="26"/>
  <c r="F108" i="26"/>
  <c r="F107" i="26"/>
  <c r="F377" i="26" l="1"/>
  <c r="F363" i="26"/>
  <c r="F360" i="26"/>
  <c r="F104" i="26" l="1"/>
  <c r="F96" i="26"/>
  <c r="F301" i="26"/>
  <c r="F298" i="26"/>
  <c r="F297" i="26"/>
  <c r="F212" i="26" l="1"/>
  <c r="F211" i="26"/>
  <c r="F129" i="26"/>
  <c r="F102" i="26"/>
  <c r="F175" i="26" l="1"/>
  <c r="F288" i="26" l="1"/>
  <c r="F282" i="26"/>
  <c r="F414" i="26"/>
  <c r="F158" i="26"/>
  <c r="F64" i="26"/>
  <c r="F62" i="26"/>
  <c r="F52" i="26"/>
  <c r="F48" i="26" l="1"/>
  <c r="F127" i="26"/>
  <c r="F238" i="26"/>
  <c r="F236" i="26"/>
  <c r="F234" i="26"/>
  <c r="F365" i="26"/>
  <c r="F131" i="26" l="1"/>
  <c r="F10" i="27" s="1"/>
  <c r="F412" i="26"/>
  <c r="F224" i="26" l="1"/>
  <c r="F226" i="26"/>
  <c r="F375" i="26"/>
  <c r="F385" i="26" s="1"/>
  <c r="F232" i="26"/>
  <c r="F230" i="26"/>
  <c r="F100" i="26"/>
  <c r="F358" i="26"/>
  <c r="F355" i="26"/>
  <c r="F98" i="26"/>
  <c r="F117" i="26"/>
  <c r="F21" i="27" l="1"/>
  <c r="F353" i="26"/>
  <c r="F350" i="26"/>
  <c r="F400" i="26" l="1"/>
  <c r="F399" i="26"/>
  <c r="F394" i="26"/>
  <c r="F348" i="26"/>
  <c r="F345" i="26"/>
  <c r="F367" i="26" s="1"/>
  <c r="F143" i="26"/>
  <c r="F33" i="26"/>
  <c r="F27" i="26"/>
  <c r="A15" i="26"/>
  <c r="F395" i="26" l="1"/>
  <c r="F402" i="26" s="1"/>
  <c r="F20" i="27" l="1"/>
  <c r="F70" i="26"/>
  <c r="F410" i="26" l="1"/>
  <c r="F418" i="26" s="1"/>
  <c r="F208" i="26"/>
  <c r="F22" i="27" l="1"/>
  <c r="F292" i="26"/>
  <c r="F290" i="26"/>
  <c r="F284" i="26"/>
  <c r="F278" i="26"/>
  <c r="F303" i="26" s="1"/>
  <c r="F17" i="27" l="1"/>
  <c r="F268" i="26"/>
  <c r="F270" i="26" s="1"/>
  <c r="F16" i="27" s="1"/>
  <c r="F333" i="26" l="1"/>
  <c r="F331" i="26"/>
  <c r="F327" i="26"/>
  <c r="F337" i="26" s="1"/>
  <c r="F317" i="26"/>
  <c r="F315" i="26"/>
  <c r="F314" i="26"/>
  <c r="F313" i="26"/>
  <c r="F312" i="26"/>
  <c r="F258" i="26"/>
  <c r="F256" i="26"/>
  <c r="F254" i="26"/>
  <c r="F252" i="26"/>
  <c r="F250" i="26"/>
  <c r="F248" i="26"/>
  <c r="F228" i="26"/>
  <c r="F222" i="26"/>
  <c r="F206" i="26"/>
  <c r="F214" i="26" s="1"/>
  <c r="F319" i="26" l="1"/>
  <c r="F168" i="26"/>
  <c r="F171" i="26"/>
  <c r="F173" i="26"/>
  <c r="F181" i="26"/>
  <c r="F183" i="26"/>
  <c r="F178" i="26"/>
  <c r="F185" i="26"/>
  <c r="F189" i="26"/>
  <c r="F139" i="26"/>
  <c r="F146" i="26"/>
  <c r="F149" i="26"/>
  <c r="F156" i="26"/>
  <c r="F88" i="26"/>
  <c r="F90" i="26"/>
  <c r="F92" i="26"/>
  <c r="F94" i="26"/>
  <c r="F115" i="26"/>
  <c r="F13" i="27" l="1"/>
  <c r="F31" i="26"/>
  <c r="F29" i="26"/>
  <c r="F24" i="26"/>
  <c r="F21" i="26"/>
  <c r="F15" i="26"/>
  <c r="F19" i="26"/>
  <c r="F18" i="26"/>
  <c r="F187" i="26" l="1"/>
  <c r="F191" i="26" s="1"/>
  <c r="F154" i="26"/>
  <c r="F160" i="26" s="1"/>
  <c r="F86" i="26"/>
  <c r="F84" i="26"/>
  <c r="F82" i="26"/>
  <c r="F80" i="26"/>
  <c r="F66" i="26"/>
  <c r="F60" i="26"/>
  <c r="F50" i="26"/>
  <c r="F46" i="26"/>
  <c r="A17" i="26"/>
  <c r="F119" i="26" l="1"/>
  <c r="F72" i="26"/>
  <c r="A21" i="26"/>
  <c r="A23" i="26" s="1"/>
  <c r="F8" i="27" l="1"/>
  <c r="A26" i="26"/>
  <c r="A29" i="26" s="1"/>
  <c r="A31" i="26" s="1"/>
  <c r="A33" i="26" s="1"/>
  <c r="F19" i="27"/>
  <c r="F18" i="27"/>
  <c r="F240" i="26"/>
  <c r="F260" i="26"/>
  <c r="A35" i="26" l="1"/>
  <c r="A46" i="26" s="1"/>
  <c r="A48" i="26" s="1"/>
  <c r="A50" i="26" s="1"/>
  <c r="A52" i="26" s="1"/>
  <c r="F14" i="27"/>
  <c r="F15" i="27"/>
  <c r="A54" i="26" l="1"/>
  <c r="A56" i="26" s="1"/>
  <c r="A58" i="26" s="1"/>
  <c r="A60" i="26" s="1"/>
  <c r="A62" i="26" s="1"/>
  <c r="A64" i="26" s="1"/>
  <c r="A66" i="26" s="1"/>
  <c r="F23" i="27" l="1"/>
  <c r="F12" i="27" l="1"/>
  <c r="A68" i="26" l="1"/>
  <c r="A80" i="26" s="1"/>
  <c r="F9" i="27"/>
  <c r="F11" i="27"/>
  <c r="A82" i="26" l="1"/>
  <c r="A84" i="26" s="1"/>
  <c r="A86" i="26" s="1"/>
  <c r="A88" i="26" s="1"/>
  <c r="A90" i="26" s="1"/>
  <c r="A92" i="26" s="1"/>
  <c r="A94" i="26" s="1"/>
  <c r="A96" i="26" s="1"/>
  <c r="A98" i="26" s="1"/>
  <c r="A100" i="26" l="1"/>
  <c r="A102" i="26" l="1"/>
  <c r="A104" i="26" l="1"/>
  <c r="A106" i="26" l="1"/>
  <c r="A111" i="26" s="1"/>
  <c r="A113" i="26" s="1"/>
  <c r="A115" i="26" l="1"/>
  <c r="A117" i="26" s="1"/>
  <c r="A127" i="26" s="1"/>
  <c r="A129" i="26" s="1"/>
  <c r="A139" i="26" s="1"/>
  <c r="A141" i="26" l="1"/>
  <c r="A143" i="26" s="1"/>
  <c r="A145" i="26" s="1"/>
  <c r="A148" i="26" s="1"/>
  <c r="A151" i="26" l="1"/>
  <c r="A154" i="26" s="1"/>
  <c r="A156" i="26" s="1"/>
  <c r="A158" i="26" s="1"/>
  <c r="A168" i="26" s="1"/>
  <c r="A170" i="26" s="1"/>
  <c r="A173" i="26" s="1"/>
  <c r="A175" i="26" s="1"/>
  <c r="A177" i="26" s="1"/>
  <c r="A180" i="26" s="1"/>
  <c r="A183" i="26" s="1"/>
  <c r="A185" i="26" s="1"/>
  <c r="A187" i="26" s="1"/>
  <c r="A189" i="26" s="1"/>
  <c r="A206" i="26" s="1"/>
  <c r="A208" i="26" s="1"/>
  <c r="A210" i="26" s="1"/>
  <c r="A222" i="26" s="1"/>
  <c r="A224" i="26" s="1"/>
  <c r="A226" i="26" s="1"/>
  <c r="A228" i="26" s="1"/>
  <c r="A230" i="26" s="1"/>
  <c r="A232" i="26" s="1"/>
  <c r="A234" i="26" s="1"/>
  <c r="A236" i="26" s="1"/>
  <c r="A238" i="26" s="1"/>
  <c r="A248" i="26" s="1"/>
  <c r="A250" i="26" s="1"/>
  <c r="A252" i="26" s="1"/>
  <c r="A254" i="26" s="1"/>
  <c r="A256" i="26" s="1"/>
  <c r="A258" i="26" s="1"/>
  <c r="A268" i="26" s="1"/>
  <c r="A278" i="26" s="1"/>
  <c r="A280" i="26" l="1"/>
  <c r="A282" i="26" s="1"/>
  <c r="A284" i="26"/>
  <c r="A286" i="26" l="1"/>
  <c r="A288" i="26" s="1"/>
  <c r="A290" i="26" s="1"/>
  <c r="A294" i="26" s="1"/>
  <c r="A296" i="26" s="1"/>
  <c r="A300" i="26" s="1"/>
  <c r="A311" i="26" s="1"/>
  <c r="A317" i="26" s="1"/>
  <c r="A327" i="26" s="1"/>
  <c r="A329" i="26" l="1"/>
  <c r="A331" i="26" s="1"/>
  <c r="A333" i="26" s="1"/>
  <c r="A335" i="26" l="1"/>
  <c r="A345" i="26" s="1"/>
  <c r="A347" i="26" s="1"/>
  <c r="A350" i="26" s="1"/>
  <c r="A352" i="26" s="1"/>
  <c r="A355" i="26" s="1"/>
  <c r="A357" i="26" s="1"/>
  <c r="A360" i="26" s="1"/>
  <c r="A362" i="26" s="1"/>
  <c r="A365" i="26" s="1"/>
  <c r="A375" i="26" s="1"/>
  <c r="A377" i="26" s="1"/>
  <c r="A379" i="26" s="1"/>
  <c r="A381" i="26" s="1"/>
  <c r="A383" i="26" s="1"/>
  <c r="A393" i="26" s="1"/>
  <c r="A397" i="26" s="1"/>
  <c r="A410" i="26" s="1"/>
  <c r="A412" i="26" s="1"/>
  <c r="A414" i="26" s="1"/>
  <c r="A416" i="26" s="1"/>
  <c r="F13" i="26"/>
  <c r="F37" i="26" s="1"/>
  <c r="F420" i="26" s="1"/>
  <c r="F7" i="27" l="1"/>
  <c r="F25" i="27" s="1"/>
  <c r="F6" i="31" s="1"/>
  <c r="F26" i="27" l="1"/>
  <c r="F10" i="31"/>
  <c r="F11" i="31" s="1"/>
</calcChain>
</file>

<file path=xl/sharedStrings.xml><?xml version="1.0" encoding="utf-8"?>
<sst xmlns="http://schemas.openxmlformats.org/spreadsheetml/2006/main" count="727" uniqueCount="399">
  <si>
    <t>PRIPREMNI RADOVI</t>
  </si>
  <si>
    <t>Redni broj</t>
  </si>
  <si>
    <t>Vrsta radova</t>
  </si>
  <si>
    <t>Jedinica mjere</t>
  </si>
  <si>
    <t>Količina</t>
  </si>
  <si>
    <t>m2</t>
  </si>
  <si>
    <t>I</t>
  </si>
  <si>
    <t>m'</t>
  </si>
  <si>
    <t>m3</t>
  </si>
  <si>
    <t>II</t>
  </si>
  <si>
    <t>III</t>
  </si>
  <si>
    <t>IV</t>
  </si>
  <si>
    <t>V</t>
  </si>
  <si>
    <t xml:space="preserve">Prije pristupanja svim radovima (kao skidanje oštećenih dijelova konstrukcije, pročelja, završnih obrada površina, demontaže opreme i slično) potrebno je obaviti prethodni pregled s nadzornim inženjerom i unaprijed dogovoriti potreban obim posla. </t>
  </si>
  <si>
    <t xml:space="preserve">Sva rušenja i demontaže pojedinih dijelova građevine izvoditi pažljivo. Kod izvođenja pojedinih vrsta radova zabranjena je upotreba teških alata, kompresora ili sličnih uređaja koji mogu posredno prouzročiti štetu na konstruktivnim dijelovima građevine. Rušenja izvoditi tek kada su izvršena sva potrebna rasterećenja, podupiranja, osiguranja i isključivanja instalacija od nadležnih institucija. Prilikom rušenja potrebno je razvrstavati otpad te ga sukcesivno odvoziti na za to predviđene gradske deponije, a elemente koji će se ponovno ugrađivati, demontirati što pažljivije, te ih skladištiti na gradilištu odnosno na suho i sigurno mjesto za popravak i ponovnu ugradnju. Ako se prilikom rušenja i demontaže naiđe na nepredviđene detalje ili se uoče opasnosti od rušenja ili ugrožavanja okolnih elemenata građevine, izvođač je dužan o tome odmah obavjestiti projektanta. Prije početka rušenja i demontaža kvalificirana i stručna osoba mora odpojiti sve instalacije i osigurati gradilište. </t>
  </si>
  <si>
    <t xml:space="preserve">a) izvođač radova dužan je prije početka radova provjeriti kote postojećeg stanja terena u odnosu na relativnu kotu (+/-0,00) kod svih ulaza i kod svih unutrašnjih podnih ploča kao i za ulazne instalacije,                                     </t>
  </si>
  <si>
    <t>b) utvrditi kotu 0,00 i obilježiti je na gradilištu kao referentnu točku,</t>
  </si>
  <si>
    <t xml:space="preserve">c) ukoliko se ukažu eventualne nejednakosti između projekta i stanja na gradilištu izvođač radova dužan je pravovremeno o tome izvjestiti investitora, projektanta i nadzornog inženjera te shodno tome zatražiti potrebna objašnjenja,                                                                                </t>
  </si>
  <si>
    <t xml:space="preserve">d) sve mjere u projektima provjeriti na gradilištu prije narudžbe materijala ili gotovih proizvoda.                             </t>
  </si>
  <si>
    <t xml:space="preserve">e) provjera količina troškovnika obaveza je Izvođača radova, kao i izrada dokaznice izvedenih radova unutar građevinske knjige       </t>
  </si>
  <si>
    <t>MATERIJAL</t>
  </si>
  <si>
    <t>RAD</t>
  </si>
  <si>
    <t xml:space="preserve">U kalkulaciji rada treba uključiti sav potreban rad, kako glavni tako i pomoćni, te kompletan unutarnji prijenos bilo ručni bilo pomoću strojeva. Ujedno treba uključiti rad oko zaštite gotovih elemenata konstrukcije, zidova, podova i ostalih dijelova građevine od štetnih utjecaja vrućine i hladnoće kao i pohranu sa čuvanjem elemenata skinutih sa građevine koji će se naknadno ugraditi na građevini. </t>
  </si>
  <si>
    <t>SKELA</t>
  </si>
  <si>
    <t xml:space="preserve">Sve vrste pomoćnih skela bez obzira na visinu, ulaze u jediničnu cijenu dotične stavke troškovnika dok se fasadna skela posebno obračunava . Sva potrebna skela mora biti postavljena na vrijeme kako ne bi nastao nepotrebni zastoj u radu na građevini. Pod pojmom skela podrazumijeva se i prilaz istoj te ograda do skidanja skele. Ujedno su tu uključeni prilazi i mostovi za betoniranje konstrukcija i slično. Fasadnu skelu potrebno je obavezno uzemljiti na temeljni uzemljivač građevine.  </t>
  </si>
  <si>
    <t>OPLATA</t>
  </si>
  <si>
    <t>Kod izrade oplate predvidjeti podupiranja, uklještenja kao i postavu na mjesto te njeno skidanje u vremenskom roku predviđenom za pojedine konstruktivne elemente. Stavkom se također podrazumjeva mazanje oplate prije betoniranja te čuvanje iste po skidanju sa sortiranjem elemenata za ponovnu upotrebu. Cijenom je obuhvaćen sav potreban rad kako glavni tako i pomoćni, te svi tipovi prijenosa bilo ručnih bilo pomoću strojeva. Sva potrebna oplata za izvedbu stavki uključena je u cijenu stavke.</t>
  </si>
  <si>
    <t>IZMJERA</t>
  </si>
  <si>
    <t>Ukoliko u pojedinoj stavci troškovnika nije definiran način obračuna radova, isti se obračunava prema važećim građevinskim normama u Republici Hrvatskoj. Kod paušalnog obračuna izvođač mora sam procijeniti vrijednost pojedinih stavaka koje se obračunavaju u stavci te isti izvesti bez prava na dodatne iznose.</t>
  </si>
  <si>
    <t>Prije nuđenja stavki obavezno je izvršiti uvid na licu mjesta. Također je sve dimenzije potrebno mjeriti na licu mjesta.</t>
  </si>
  <si>
    <t>FAKTOR</t>
  </si>
  <si>
    <t xml:space="preserve">Na jediničnu cijenu radne snage, izvođač radova ima pravo zaračunati faktor prema postojećim privremenim instrumentima, a na temelju Zakonskih propisa koji reguliraju tu tematiku. Povrh toga, izvođač radova ima pravo faktorom obuhvatiti i sljedeće radove, a nakon pregleda i upoznavanja gradilišta i dokumentacije, koji se neće zasebno platiti kao naknadni rad i to: </t>
  </si>
  <si>
    <t>a) cjelokupnu režiju gradilišta uključivo dizalice, mostove, sitnu mehanizaciju i ostalo</t>
  </si>
  <si>
    <t>b) najamne troškove posuđene mehanizacije koju izvođač ne posjeduje,</t>
  </si>
  <si>
    <t>c) nalijeganje terena prije betoniranja temelja,</t>
  </si>
  <si>
    <t>d) sva ispitivanja materijala bilo na gradilištu bilo u laboratorijima, ishodovanje atesta,</t>
  </si>
  <si>
    <t>e) barake (kontejnere) za smještaj radnika, ureda gradilišta, nadzorne službe,</t>
  </si>
  <si>
    <t>f) izrada privremenog sanitarnog čvora za radnike i upravu gradilišta prema sanitarnim propisima,</t>
  </si>
  <si>
    <t>g) uskladištenja materijala u barakama ili na platoima izvedenim za tu svrhu,</t>
  </si>
  <si>
    <t>h) uređenje gradilišta po izvedenim radovima sa odvozom otpadnih materijala,</t>
  </si>
  <si>
    <t>i) rastavljanje - demontaža baraka, kontejnera i platoa po završetku radova,</t>
  </si>
  <si>
    <t xml:space="preserve">Sve navedeno vrijedi i za sve kooperante i radove predviđene ovim troškovnikom, bez obzira na vrstu. Izvođač ima pravo na maržu u postotku koji će odrediti samostalno, a u okvirima važećih propisa koji reguliraju tu materiju. </t>
  </si>
  <si>
    <t>OSIGURANJE OBJEKTA I GRADILIŠTA TIJEKOM IZVOĐENJA RADOVA</t>
  </si>
  <si>
    <t>Izvođač je dužan o svom trošku osigurati gradilište i objekt od štetnog utjecaja vremenskih nepogoda i svih mogućih drugih oštećenja za vrijeme trajanja izvođenja. Svaka šteta koja bi bila prouzročena na građevini, vozilima, susjednim građevinama, okolišu ili prolaznicima tijekom izvođenja radova, a nepažnjom Izvođača, pada na teret Izvođača radova koji ju je dužan otkloniti, tj. nadoknaditi štetu u roku kojeg će utvrditi sa Investitorom.</t>
  </si>
  <si>
    <t>ČUVANJE GRADILIŠTA</t>
  </si>
  <si>
    <t>Nadzor nad gradilištem, te svim alatima, strojevima i materijalom pada na teret Izvođača radova.</t>
  </si>
  <si>
    <t>JEDINIČNA CIJENA</t>
  </si>
  <si>
    <t xml:space="preserve">U jediničnu cijenu uključena je nadoknada za sav potreban rad i materijal potreban za izvođenje svake pojedine stavke (gotovost stavke je do njezine pune funkcije), ako u stavci troškovnika nije drugačije rečeno. Jedinična cijena uključuje i izvođenje svih pomoćnih i pripremnih radnji, kao i sve potrebne pomoćne utovare, pretovare i transporte, te odvoz materijala na javnu, registriranu deponiju ili deponiranje materijala na mjesto koje odredi investitor. </t>
  </si>
  <si>
    <t>Cijene ponuđene troškovnikom uključuju sve građevinske strojeve, radnike, kontrolu kvalitete, materijala i rada (sve ateste), montažu, osiguranje, dobit, poreze i davanja, te potrebne radnje, troškove organizacije i mjere koje nalažu Zakon o prostornom uređenju i gradnji, Zakon o zaštiti na radu i Zakon o zaštiti od požara, zajedno sa svim rizicima, odgovornostima i obvezama navedenim ili nagovještenim ugovorom.</t>
  </si>
  <si>
    <t>U jediničnu cijenu svakog ponuđenoga rada uključene su i sve zaštite u smislu zaštite na radu i zaštite samih radova, kao npr. potpore, radne i fasadne skele, rad na visini iznad 3,5 m, privremene ograde, pristupi, korištenje autodizalice i dr., ukoliko u pojedinoj stavci nisu posebno spomenute.</t>
  </si>
  <si>
    <t>U jediničnoj cijeni izvođač ima pravo zaračunati faktor na temelju zakonskih propisa, koji sadrži sve režijske troškove, kao i troškove prouzročene tehničkim uvjetima izvođenja radova.</t>
  </si>
  <si>
    <t>KVALITETA IZVEDENIH RADOVA</t>
  </si>
  <si>
    <t>Po završetku radova kvalitetu izvedenih radova treba ustanoviti zapisnički s nadležnim Nadzornim inžinjerom. Ukoliko se ustanovi da su pojedini radovi izvedeni nekvalitetno, Izvođač je dužan iste ponovno izvesti u traženoj kvaliteti ili naručiti kod drugog Izvođača, a sve u roku i na svoj trošak.</t>
  </si>
  <si>
    <t>ČIŠĆENJE OBJEKTA</t>
  </si>
  <si>
    <t>ATESTI ZA IZVEDENE RADOVE</t>
  </si>
  <si>
    <t>OBRAČUN IZVEDENIH RADOVA</t>
  </si>
  <si>
    <t>Obračun izvedenih radova radi se preko ovjerene građevinske knjige, prema stvarno izvršenim količinama, ukoliko Ugovorom o izvođenju radova nije drukčije rečeno.</t>
  </si>
  <si>
    <t>U slučaju da izvođač neke radove izvede materijalom kvalitetnijim od predviđenog, a da za to nije prethodno ishodio odobrenje investitora, nema pravo nadoknade za povećanje troškova izvedbe.</t>
  </si>
  <si>
    <t>U slučaju da izvođač radova izvede neke radove čija bi kvaliteta bila u suprotnosti s predviđenim kvalitetom i opisom, dužan je o svom trošku iste srušiti i ukloniti, te ponovno izvesti onako kako je to predviđeno projektnom dokumentacijom.</t>
  </si>
  <si>
    <t>U slučaju nekih nejasnoća glede obračuna primijenit će se odredbe građevinskih normi i ostalih službenih tehničkih normativa i propisa.</t>
  </si>
  <si>
    <t>TEHNIČKI UVJETI ZA IZVEDBU RADOVA</t>
  </si>
  <si>
    <t>Prilikom izvedbe radova izvođač je dužan pridržavati se odredbi važećih propisa, normativa, standarda i uzanci te sve radove izvesti kvalitetno i solidno. Nekvalitetno izvedeni radovi neće se obračunati sve dok se ne uklone uočeni nedostaci.</t>
  </si>
  <si>
    <t xml:space="preserve">Kod izrade betona na gradilištu pomoću mješalica, voditi računa o zadanim markama betona, kao i dodacima aditiva za plastičnost i vodonepropusnost. </t>
  </si>
  <si>
    <t>Pri radu treba primjenjivati sve potrebne mjere zaštite na radu, naročito zaštite od požara. Ukoliko nadzorni inženjer uoči da se izvođač ne pridržava ovih pravila, može mu zabraniti daljnji rad dok ga ne organizira u skladu s pravilima.</t>
  </si>
  <si>
    <t>Sve stavke troškovnika ukoliko ima nekih nejasnoća, izvođač će pojasniti s projektantom prije ulaska u posao, jer se nakon početka radova neće tolerirati nikakve nejasnoće opisa stavki i tražiti će se besprijekorno izvršenje istih u smislu kakvim ih je projektant zamislio i definirao. Prije narudžbe materijala po stavkama, izvođač je dužan prekontrolirati iste i uzeti stvarne mjere na licu mjesta kako ne bi došlo do štete uslijed krivih podataka po pitanju količine radova i produženja roka zbog naknadnih narudžbi istih.</t>
  </si>
  <si>
    <t xml:space="preserve">Sve elemente opreme, namještaja, konstrukcija, koje nisu tipizirane, ili nisu u standardnom programu proizvođača, tj. nemaju popratnu dokumentaciju i ateste, izvođač radova je dužan prije izrade navedenih elemenata izraditi radioničke nacrte, obavezno ih ovjeriti kod nadzornog inženjera i projektanta, a tek potom krenuti u izradu tih elemenata. </t>
  </si>
  <si>
    <t>Građevinski dnevnik i knjigu  vodi izvođač radova i svakodnevno upisuje potrebne podatke predviđene Zakonom .</t>
  </si>
  <si>
    <t>Izvođač radova mora svaku promjenu u toku gradnje, kako u konstrukciji tako i u instalacijama, ucrtati u nacrtnu dokumenataciju i po završetku radova predati Investitoru kao nacrt izvedenog stanja.</t>
  </si>
  <si>
    <t xml:space="preserve">Jedinične cijene stavaka sadrže sve zaštite postojećih ploha i elemenata zgrade, kao i sve privremene demontaže ili ostale radnje koje ovise o tehnologiji izvođenja radova. </t>
  </si>
  <si>
    <t xml:space="preserve">Jedinične cijene stavaka sadrže sve potrebne radnje za uklanjanje građevinskih elemenata, kao čišćenje, sortiranje, prijenose, prijevoze, deponiranje u prostoru ili izvan zgrade, skladištenje i transportiranje na mjesto koje odredi nadzorni inženjer investitora. Također sadrže i sve licence za zbrinjavanje i troškove zbrinjavanja građevinskog i ostalog otpada na ovlaštene deponije, uključivo i opasne otpade. </t>
  </si>
  <si>
    <t xml:space="preserve">PREGLEDI </t>
  </si>
  <si>
    <t xml:space="preserve">Potrebno je uključiti prethodne i kontinuirane preglede te odobrenja odnosno suglasnosti od strane predstavnika konzervatora. </t>
  </si>
  <si>
    <t xml:space="preserve">UREĐENJE I ORGANIZACIJA GRADILIŠTA </t>
  </si>
  <si>
    <t>Jednične cijene sadrže zaštitu prozora i vrata PVC folijama na način da se ista pričvršćuje na štokove pomoću drvenih letvica ili čavlićima a koje je sve uključeno u stavku. Nakon izvedenih radova zaštita se skida i odlaže na gradilišni deponij.</t>
  </si>
  <si>
    <t xml:space="preserve">UKUPNO </t>
  </si>
  <si>
    <t>UKUPNO (s pdv-om)</t>
  </si>
  <si>
    <t>OPIS RADOVA</t>
  </si>
  <si>
    <t>A</t>
  </si>
  <si>
    <t>GRAĐEVINSKO-OBRTNIČKI RADOVI</t>
  </si>
  <si>
    <t>UKUPNO PRIPREMNI RADOVI:</t>
  </si>
  <si>
    <t>RAZNI RADOVI</t>
  </si>
  <si>
    <t>UKUPNO RAZNI RADOVI:</t>
  </si>
  <si>
    <t>ZIDARSKI RADOVI</t>
  </si>
  <si>
    <t>UKUPNO ZIDARSKI RADOVI:</t>
  </si>
  <si>
    <t>VI</t>
  </si>
  <si>
    <t>VII</t>
  </si>
  <si>
    <t>STATIČKA OJAČANJA</t>
  </si>
  <si>
    <t>UKUPNO STATIČKA OJAČANJA:</t>
  </si>
  <si>
    <t>UKUPNO:</t>
  </si>
  <si>
    <t>kom</t>
  </si>
  <si>
    <t>Izvedba čelične konstrukcije u svemu prema važećim propisima i pravilnicima.</t>
  </si>
  <si>
    <t>Za izvedbu cijelokupne čelične konstrukcije izvođač bravarskih radova dužan je osigurati sve vanjske transporte i transporte na gradilištu uključivo eventualne transporte autodizalicom, pomoćne kranove i skele.</t>
  </si>
  <si>
    <t>Cijenom moraju biti obuhvaćeni svi troškovi vezani na nabavu i izradu (u skladu s projektnom dokumentacijom) kao i svi ostali potrebni (direktni i indirektni) radovi, postupci i materijali neophodni za ispravnu izvedbu i montažu konstrukcije.</t>
  </si>
  <si>
    <t>DEMONTAŽE I UKLANJANJE</t>
  </si>
  <si>
    <t>UKUPNO DEMONTAŽE I UKLANJANJE:</t>
  </si>
  <si>
    <t xml:space="preserve">REKAPITULACIJA </t>
  </si>
  <si>
    <t>BRAVARSKI RADOVI</t>
  </si>
  <si>
    <t>UKUPNO BRAVARSKI RADOVI:</t>
  </si>
  <si>
    <t>VIII</t>
  </si>
  <si>
    <t>OPĆI UVJETI:</t>
  </si>
  <si>
    <t>Izvođač čelične konstrukcije treba prije radioničke izrade napraviti tehnološki plan zavarivanja, plan kontrole kvalitete zavarenih spojeva, te provoditi kontrolu zavarivanja. Također izvođač čelične konstrukcije treba napraviti plan i redoslijed montiranja čelične konstrukcije na gradilištu, te provoditi kontrolu montaže.</t>
  </si>
  <si>
    <t>U jediničnu cijenu svake stavke obvezno uključiti sve mjere osiguranja prolaznika, radnika i okolnih građevina za vrijeme trajanja radova, svu potrebnu skelu, sva potrebna premještanja postojećih instalacija i dovođenje istih u prvobitno stanje po završetku radova, sve transporte materijala preostalog od rušenja, deponiranje na gradilišnoj deponiji, utovar i odvoz na gradsku deponiju koju odredi investitor, odnosno sortiranje i deponiranje na mjesto koje odredi investitor za eventualnu ponovnu ugradnju, sve nabave, transporte do gradilišta, horizontalne i vertikalne transporte na gradilištu, sav potreban rad, osnovni i pomoćni materijal i pomoćne radnje, razne pripomoći - instalaterima i sl.; izradu radioničke dokumentacije, sva ispitivanja i nabavu atestne dokumentacije na hrvatskom jeziku, izradu dokumentacije izvedenog stanja u dva primjerka; sva čišćenja u tijeku i nakon završetka radova, a sve do potpune funkcionalne gotovosti svake pojedine stavke i troškovnika u cjelini - ako opisom stavke nije drugačije određeno.</t>
  </si>
  <si>
    <t>komplet</t>
  </si>
  <si>
    <r>
      <rPr>
        <b/>
        <sz val="11"/>
        <rFont val="Arial Narrow"/>
        <family val="2"/>
        <charset val="238"/>
      </rPr>
      <t xml:space="preserve">Čišćenje radnoga prostora za vrijeme i po dovršetku izvođenja radova. </t>
    </r>
    <r>
      <rPr>
        <sz val="11"/>
        <rFont val="Arial Narrow"/>
        <family val="2"/>
        <charset val="238"/>
      </rPr>
      <t xml:space="preserve">
Stavka obuhvaća čišćenje nakon grubih građevinskih radova sa iznošenjem suvišnog materijala, šute, opeke i sl. Te generalno čišćenje objekta nakon završetka radova. Stavka obuhvaća pranje i čišćenje: stakala iznutra i izvana, vrata, podova i opločenja, sa odvozom otpadnog materijala. Obračun po m2 površine na kojoj se obavljaju radovi.
</t>
    </r>
  </si>
  <si>
    <t>h</t>
  </si>
  <si>
    <t xml:space="preserve">rad KV radnika </t>
  </si>
  <si>
    <t xml:space="preserve">rad NKV radnika </t>
  </si>
  <si>
    <r>
      <t xml:space="preserve">Demontaža razne postojeće ugrađene opreme, sa deponijem na sigurno mjesto u dogovoru sa investitorom i ponovnom ugradnjom. </t>
    </r>
    <r>
      <rPr>
        <sz val="11"/>
        <rFont val="Arial Narrow"/>
        <family val="2"/>
        <charset val="238"/>
      </rPr>
      <t>Postojeće klima jedinice, strojarska oprema i sl. Demontirani materijal potrebno je skladištiti do ponovne ugradnje nakon završetka radova sanacije.
Obračun po satu rada.</t>
    </r>
  </si>
  <si>
    <t>m1</t>
  </si>
  <si>
    <t>KROVOPOKRIVAČKI RADOVI</t>
  </si>
  <si>
    <t>UKUPNO KROVOPOKRIVAČKI RADOVI:</t>
  </si>
  <si>
    <t>TESARSKI RADOVI</t>
  </si>
  <si>
    <t>UKUPNO TESARSKI RADOVI:</t>
  </si>
  <si>
    <t>LIMARSKI RADOVI</t>
  </si>
  <si>
    <t>UKUPNO LIMARSKI RADOVI:</t>
  </si>
  <si>
    <t>SOBOSLIKARSKI RADOVI</t>
  </si>
  <si>
    <t>UKUPNO SOBOSLIKARSKI RADOVI:</t>
  </si>
  <si>
    <t>IX</t>
  </si>
  <si>
    <t>X</t>
  </si>
  <si>
    <t>XI</t>
  </si>
  <si>
    <t>Jedinična cijena (€)</t>
  </si>
  <si>
    <t>INVESTITOR:</t>
  </si>
  <si>
    <t>GRAĐEVINA:</t>
  </si>
  <si>
    <t>LOKACIJA:</t>
  </si>
  <si>
    <t>IZRAĐIVAČ:</t>
  </si>
  <si>
    <t>PROJEKTANT:</t>
  </si>
  <si>
    <t>Igor Hranilović, dipl. ing. građ., G212</t>
  </si>
  <si>
    <t>DIREKTOR:</t>
  </si>
  <si>
    <t>MJESTO I DATUM:</t>
  </si>
  <si>
    <t>paušal</t>
  </si>
  <si>
    <t>ZEMLJANI RADOVI</t>
  </si>
  <si>
    <r>
      <rPr>
        <b/>
        <sz val="11"/>
        <rFont val="Arial Narrow"/>
        <family val="2"/>
        <charset val="238"/>
      </rPr>
      <t>Odvoz viška iskopane zemlje</t>
    </r>
    <r>
      <rPr>
        <sz val="11"/>
        <rFont val="Arial Narrow"/>
        <family val="2"/>
        <charset val="238"/>
      </rPr>
      <t xml:space="preserve"> na deponiju po odabiru investitora. Obračun po m3 odvežene zemlje u sraslom stanju. Cijenom treba obuhvatiti kompletan rad. </t>
    </r>
  </si>
  <si>
    <r>
      <t xml:space="preserve">Prezidavanje zidova sa pukotinama širim od 10 mm </t>
    </r>
    <r>
      <rPr>
        <sz val="11"/>
        <rFont val="Arial Narrow"/>
        <family val="2"/>
        <charset val="238"/>
      </rPr>
      <t>punom opekom normalnog formata vapneno-cementnim mortom M5, Prilikom zidanja nije dozvoljeno preklapanje vertikalnih sljubnica. Min. razmak između vertikalnih sljubnica dva susjedna reda smije biti 10cm. Cijenom treba obuhvatiti kompletan rad i materijal. Obračun po m3.</t>
    </r>
  </si>
  <si>
    <r>
      <rPr>
        <b/>
        <sz val="11"/>
        <rFont val="Arial Narrow"/>
        <family val="2"/>
        <charset val="238"/>
      </rPr>
      <t>Ugradnja užadi od staklenih vlakana.</t>
    </r>
    <r>
      <rPr>
        <sz val="11"/>
        <rFont val="Arial Narrow"/>
        <family val="2"/>
        <charset val="238"/>
      </rPr>
      <t xml:space="preserve">
Nabava i ugradnja FRP (Fibre Reinforced Plastic) užadi promjera 10 mm (2 kom /m2) od staklenih vlakna za sidrenje mreže za ojačanje u prethodno pripremljene rupe promjera 14 mm dubine 30 cm. Užad mora biti najmanje duljine od 50 cm, od čega se 25 cm sidri u konstrukciju i priprema impregnacijskom smolom i posipava kvarcnim pijeskom. Užad se sidri epoksidnim mortom, kemijskim sredstvom za sidrenje ili epoksidnom smolom prema sustavu proizvođača u prethodno izbušenu, ispuhanu i temeljnim premazom tretiranu rupu. Ostatak užadi od 25 cm se ravnomjerno raširi po površini te impregnira i ljepi za površinu ojačanu s mrežom od staklenih vlakana. Obračun po m ugrađene užadi. </t>
    </r>
  </si>
  <si>
    <t>m</t>
  </si>
  <si>
    <t>Nakon postave skele potrebno je izvesti svu signalizaciju (rasvjeta, putokazii sl.) kako to nalažu postojeći HTZ propisi. Izvođač radova dužan je u nivou pločnika izvesti ograđeni prostor za odlaganje potrebnih materijala, a u skladu s rješenjem o zauzimanju javno-prometne površine,što je uključeno u cijenu skele.Prije izvedbe skele, izvođač je dužan izraditi projekt skele što je u cijeni stavke.Obračun se vrši po m2 vertikalne projekcije površine skele. U cijenu uračunati i naknadu za zauzimanje javne površine.</t>
  </si>
  <si>
    <r>
      <rPr>
        <b/>
        <sz val="11"/>
        <rFont val="Arial Narrow"/>
        <family val="2"/>
        <charset val="238"/>
      </rPr>
      <t>Pregled postojeće krovne konstrukcije</t>
    </r>
    <r>
      <rPr>
        <sz val="11"/>
        <rFont val="Arial Narrow"/>
        <family val="2"/>
        <charset val="238"/>
      </rPr>
      <t xml:space="preserve"> - Prije početka izvođenja radova utvrditi stvarne dimenzije pojedinih stropnih grednika i njihovu međusobnu udaljenost. Provjeriti stanje grednika uključujući i mjene oko dimnjaka, te oštećene grednike zamijeniti novim. Ukoliko se na licu mjesta pokaže da su grednici manjih dimenzija ili na većem razmaku nego je to pretpostavljeno projektom, predvidjeti ugradnju dodatnih grednika. Sve provjeriti sa projektantom i nadzornim inženjerom. Stavka obuhvaća sav rad, materijal, alate i strojeve potrebne za potpuno dovršenje stavke.  Svu šutu odvesti na deponij građevinskog materijala, a dokaznicu skladištenja/deponiranja dostaviti nadzornom inženjeru. Ispitati stanje na licu mjesta prije davanja ponude.</t>
    </r>
  </si>
  <si>
    <r>
      <rPr>
        <b/>
        <sz val="11"/>
        <rFont val="Arial Narrow"/>
        <family val="2"/>
        <charset val="238"/>
      </rPr>
      <t xml:space="preserve">Ručni iskop tla oko postojećeg temelja. </t>
    </r>
    <r>
      <rPr>
        <sz val="11"/>
        <rFont val="Arial Narrow"/>
        <family val="2"/>
        <charset val="238"/>
      </rPr>
      <t xml:space="preserve"> Izvodi se u kampadama dužine cca 100-120 cm, širine 40 cm sa vanjske strane temelja do dna temelja.  Iskop se vrši ručno samo uz sami rub temelja kako se ne bi oštetili, pretpostavljeno oko 70% ukupnog iskopa, ostatak će se vršiti strojno.
Obračun se vrši po m3 iskopane zemlje u sraslom stanju. Cijenom treba obuhvatiti kompletan rad. </t>
    </r>
  </si>
  <si>
    <r>
      <rPr>
        <b/>
        <sz val="11"/>
        <rFont val="Arial Narrow"/>
        <family val="2"/>
        <charset val="238"/>
      </rPr>
      <t>Žbukanje zidova pročelja</t>
    </r>
    <r>
      <rPr>
        <sz val="11"/>
        <rFont val="Arial Narrow"/>
        <family val="2"/>
        <charset val="238"/>
      </rPr>
      <t xml:space="preserve"> bezcementnom žbukom, klasificirana kao GP mort u kategoriji CS II na osnovi norme EN 998-1 (ili jednakovrijedna norma),  zaglađene završne obrade debljine 3-4,5 cm. Žbuka se nanosi na vanjsku stranu zida gdje je površina otprašena i oprana. Žbuku izvesti prema slijedećim fazama: površinu zida ručno oprati vodom, na navlaženu površinu zida nanijeti rijetki vapneni mort-špric. Na tako pripremljenu podlogu nanijeti osnovni sloj grube vapnene žbuke debljine 2-2,5 cm. Kada se osnovni sloj potpuno osuši i potom obilno navlaži nanosi se završni sloj fine vapnene žbuke debljine 1-1,5 cm, veličine agregata do 2,0 mm. Završni sloj fino zagladiti. Za kvalitetu žbuke izvoditelj je dužan pribaviti stručni nalaz i mišljenje ovlaštene ustanove za ispitivanje kvalitete žbuke, što je obuhvaćeno jediničnom cijenom ove stavke. Obračun se vrši po m2 ortogonalne projekcije</t>
    </r>
    <r>
      <rPr>
        <b/>
        <sz val="11"/>
        <rFont val="Arial Narrow"/>
        <family val="2"/>
        <charset val="238"/>
      </rPr>
      <t>.</t>
    </r>
  </si>
  <si>
    <r>
      <rPr>
        <b/>
        <sz val="11"/>
        <rFont val="Arial Narrow"/>
        <family val="2"/>
        <charset val="238"/>
      </rPr>
      <t xml:space="preserve">Žbukanje unutarnjih zidova </t>
    </r>
    <r>
      <rPr>
        <sz val="11"/>
        <rFont val="Arial Narrow"/>
        <family val="2"/>
        <charset val="238"/>
      </rPr>
      <t>bezcementnom žbukom, klasificirana kao GP mort u kategoriji CS II na osnovi norme EN 998-1 (ili jednakovrijedna norma),  zaglađene završne obrade debljine 3-4,5 cm. Žbuka se nanosi na unutarnju stranu zida gdje je površina otprašena i oprana te nema prodora vlage (gdje postoji prodor vlage žbuka se isušujućom žbukom). Žbuku izvesti prema slijedećim fazama: površinu zida ručno oprati vodom, na navlaženu površinu zida nanijeti rijetki vapneni mort-špric. Na tako pripremljenu podlogu nanijeti osnovni sloj grube produžne žbuke debljine 2-2,5 cm. Kada se osnovni sloj potpuno osuši i potom obilno navlaži nanosi se završni sloj fine vapnene žbuke debljine 1-1,5 cm, veličine agregata do 2,0 mm. Završni sloj fino zagladiti. Za kvalitetu žbuke izvoditelj je dužan pribaviti stručni nalaz i mišljenje ovlaštene ustanove za ispitivanje kvalitete žbuke, što je obuhvaćeno jediničnom cijenom ove stavke. Obračun se vrši po m2 ortogonalne projekcije</t>
    </r>
    <r>
      <rPr>
        <b/>
        <sz val="11"/>
        <rFont val="Arial Narrow"/>
        <family val="2"/>
        <charset val="238"/>
      </rPr>
      <t>.</t>
    </r>
  </si>
  <si>
    <r>
      <rPr>
        <b/>
        <sz val="11"/>
        <rFont val="Arial Narrow"/>
        <family val="2"/>
        <charset val="238"/>
      </rPr>
      <t>Ručno čišćenje gornje površine svoda na koji se ugrađuje FRCM sustav</t>
    </r>
    <r>
      <rPr>
        <sz val="11"/>
        <rFont val="Arial Narrow"/>
        <family val="2"/>
        <charset val="238"/>
      </rPr>
      <t>, kako bi se odstranila prašina, cementna skramica, ulje, masnoće, nepoznate tvari, hrđa, slabo prionljivi i svi kontaminirani dijelovi konstrukcije nastali uslijed djelovanja raznih vrsta opterećenja (mehaničkih, termičkih, kemijskih, potresnih...).U cijenu uključiti ručno čišćenje sljubnica između cigli i pranje cijele površine sa vodom. Taj postupak mora se izvoditi dok se ne dobije čista, čvrsta i zdrava podloga. Navedene metode samo su općeniti prikaz pravilnog i odgovarajućeg postupka kojeg treba slijediti kod pripreme podloge. Cijena uključuje pokretnu skelu za izvođenje, kompletan rad i materijal.</t>
    </r>
  </si>
  <si>
    <t>Cijena uključuje pokretnu skelu za izvođenje, kompletan rad i materijal.</t>
  </si>
  <si>
    <r>
      <rPr>
        <b/>
        <sz val="11"/>
        <rFont val="Arial Narrow"/>
        <family val="2"/>
        <charset val="238"/>
      </rPr>
      <t>Zaglađivanje zida.</t>
    </r>
    <r>
      <rPr>
        <sz val="11"/>
        <rFont val="Arial Narrow"/>
        <family val="2"/>
        <charset val="238"/>
      </rPr>
      <t xml:space="preserve"> Nakon što mort očvrsne, zagladiti površinu bezcementnim mortom za zaglađivanje</t>
    </r>
  </si>
  <si>
    <r>
      <t xml:space="preserve">Otucanje i uklanjanje žbuke na zidovima gdje dolazi CAM sustava </t>
    </r>
    <r>
      <rPr>
        <sz val="11"/>
        <rFont val="Arial Narrow"/>
        <family val="2"/>
        <charset val="238"/>
      </rPr>
      <t xml:space="preserve">sa skidanjem morta iz sljubnica 2-3 cm (sljubnice/fuge se čiste/produbljuju pažljivo bez razaranja bočnih stijenki opeke i kamena). Potrebno je pažljivo otucati žbuku sa profilacija kako bi se one mogle vratiti izvornom obliku. Obračun po m2. Cijenom treba obuhvatiti kompletan rad. </t>
    </r>
  </si>
  <si>
    <t>horizontalni i vertikalni oluci</t>
  </si>
  <si>
    <t>opšav srehe</t>
  </si>
  <si>
    <t>limeni opšav oko stupa zvomika</t>
  </si>
  <si>
    <t>Izrada i ugradba kotlića za prihvat na izlazu iz horizontalnih žljebova, cinkotit 0,7 mm</t>
  </si>
  <si>
    <r>
      <t xml:space="preserve">Radnje na pomicanju i zaštiti namještaja, prozora, vrata i uređaja </t>
    </r>
    <r>
      <rPr>
        <sz val="11"/>
        <rFont val="Arial Narrow"/>
        <family val="2"/>
        <charset val="238"/>
      </rPr>
      <t>od oštećenja i prašine,</t>
    </r>
    <r>
      <rPr>
        <b/>
        <sz val="11"/>
        <rFont val="Arial Narrow"/>
        <family val="2"/>
        <charset val="238"/>
      </rPr>
      <t xml:space="preserve"> zaštitu podnih obloga</t>
    </r>
    <r>
      <rPr>
        <sz val="11"/>
        <rFont val="Arial Narrow"/>
        <family val="2"/>
        <charset val="238"/>
      </rPr>
      <t xml:space="preserve"> od oštećenja prilikom korištenja radnih ljestvi, skela, pokretnih skela i platformi te od padanja dijelova žbuke i opeke sa zidova (uključiti zaštitu EPS-om u debljini od 1 cm i pokrivanje najlonom).
Uključuju i unutarnji transport materijala do mjesta ugradnje u objektu.
U cijeni stavke uključena demontaža svih otvora, zaštita onih koji se zadržavaju, prenošenje namještaja i opreme do deponije udaljene do 500 m koju odredi investitor. Svu opremu je potrebno popisati prije demontaže. Obračun je po satu rada utrošenog rada, sva eventualno potrebna skela mora biti uključena u cijenu.</t>
    </r>
  </si>
  <si>
    <r>
      <t xml:space="preserve">Cijevna skela – </t>
    </r>
    <r>
      <rPr>
        <sz val="11"/>
        <rFont val="Arial Narrow"/>
        <family val="2"/>
        <charset val="238"/>
      </rPr>
      <t>dobava, postava, skidanje i odvoz , izrađena od bešavnih cijevi i potrebnih spojnih elemenata, izvedeno sve prema projektu skele koji je trošak uključen u stavku te u skladu sa važećim propisima. Skelu osigurati od prevrtanja sidrenjem. U sklopu skele izvesti pomoćne ljestve radi vertikalne komunikacije.Obračun po m2 vertikalne projekcije skele.</t>
    </r>
  </si>
  <si>
    <r>
      <t xml:space="preserve">Tunelska skela – </t>
    </r>
    <r>
      <rPr>
        <sz val="11"/>
        <rFont val="Arial Narrow"/>
        <family val="2"/>
        <charset val="238"/>
      </rPr>
      <t>uključuje</t>
    </r>
    <r>
      <rPr>
        <b/>
        <sz val="11"/>
        <rFont val="Arial Narrow"/>
        <family val="2"/>
        <charset val="238"/>
      </rPr>
      <t xml:space="preserve"> </t>
    </r>
    <r>
      <rPr>
        <sz val="11"/>
        <rFont val="Arial Narrow"/>
        <family val="2"/>
        <charset val="238"/>
      </rPr>
      <t xml:space="preserve">dobavu, postavu, skidanje i otpremu. Izrađuje se prolaz za pješake na pročelju ulaza u crkvu od bešavnih cijevi potrebnih spojnih elemenata, sa svim potrebnim ukrućenjima i sidrenjima. Pokrov tunela izrađuje se od mosnica položenih jedna do druge, a preko njih se postavlja bitumenska ljepenka s preklopom minimalno 10 cm ili alternativno PVC folija. Prema pješačkoj stazi izvesti ogradu tunela od pune, glatke oplate visine 1,0-1,2 m u svrhu zaštita pješaka od prometa u kretanju. </t>
    </r>
  </si>
  <si>
    <r>
      <t xml:space="preserve">Montaža i demontaža pokretne platforme </t>
    </r>
    <r>
      <rPr>
        <sz val="11"/>
        <rFont val="Arial Narrow"/>
        <family val="2"/>
        <charset val="238"/>
      </rPr>
      <t>koja se koristi za radove na visini do 3 m, uključujući sva premještanja i potrebnu dokumentaciju. Obračun po kompletu.</t>
    </r>
  </si>
  <si>
    <r>
      <t xml:space="preserve">Otucanje i uklanjanje žbuke oko pukotina </t>
    </r>
    <r>
      <rPr>
        <sz val="11"/>
        <rFont val="Arial Narrow"/>
        <family val="2"/>
        <charset val="238"/>
      </rPr>
      <t xml:space="preserve">sa skidanjem morta iz sljubnica 2-3 cm (sljubnice/fuge se čiste/produbljuju pažljivo bez razaranja bočnih stijenki opeke i kamena). Obračun po m2. Cijenom treba obuhvatiti kompletan rad. </t>
    </r>
  </si>
  <si>
    <r>
      <t>Uklanjanje žbuke za potrebe ugradnje spiralne armature (sanacija mjesta na kojima se preklapaju vertikalne sljubnice).</t>
    </r>
    <r>
      <rPr>
        <sz val="11"/>
        <rFont val="Arial Narrow"/>
        <family val="2"/>
        <charset val="238"/>
      </rPr>
      <t xml:space="preserve"> Treba provesti uklanjanje izvedene žbuke do cigle na mjestima na kojima je vidljiva pukotina. Po završetku uklanjanja žbuke treba pristupiti uklanjanju morta iz sljubnica među opekama do približno 4 cm dubine koje prolaze kroz pukotinu u visini 4 do 6 redova opeke. U cijenu treba uračunati sav rad, materijal, alate i strojeve potrebne za potpuno dovršenje stavke. Obračun je po m2 uklonjene žbuke, očišćene površine ziđa i duljine zapunjenih sljubnica.</t>
    </r>
  </si>
  <si>
    <r>
      <t xml:space="preserve">Demontaža pokrova od crijepa i letvi sa krovne konstrukcije. </t>
    </r>
    <r>
      <rPr>
        <sz val="11"/>
        <rFont val="Arial Narrow"/>
        <family val="2"/>
        <charset val="238"/>
      </rPr>
      <t xml:space="preserve">Prilikom demontaže pokrova potrebno je osigurati zaštitu okolnog prostora radi mogućeg pada opeke. Rad se izvodi ručnom razgradnjom. Obračun po m2. Cijenom treba obuhvatiti kompletan rad. </t>
    </r>
  </si>
  <si>
    <r>
      <t xml:space="preserve">Demontaža postojećih opšava od  pocinčanog lima na elementima krovišta </t>
    </r>
    <r>
      <rPr>
        <sz val="11"/>
        <rFont val="Arial Narrow"/>
        <family val="2"/>
        <charset val="238"/>
      </rPr>
      <t xml:space="preserve">(veterlajsne-rubni lim na spoju krova i dimnjaka, oluci opšavi, snjegobrani i sl.). Demontažu obavezno izvodi limar koji je dužan uzeti mjere i uzorke, te snimiti detalje izvedbe, što je uključeno u cijenu stavke, isto kao i demontaža svih pričvrsnih elemenata i slično. Također u cijenu stavke uključiti i sav vertikalni i horizontalni prijenos svih otpadnih elemenata i materijala do gradilišne deponije. Obračun po m1. Cijenom treba obuhvatiti kompletan rad. </t>
    </r>
  </si>
  <si>
    <r>
      <t>Ručni utovar građevinske šute</t>
    </r>
    <r>
      <rPr>
        <sz val="11"/>
        <rFont val="Arial Narrow"/>
        <family val="2"/>
        <charset val="238"/>
      </rPr>
      <t>, rušenja, čišćenja i sl. Prijevoz na deponiju na udaljenost do 20 km, istovar, uključeno sa svim troškovima pristojbi. Obračun u zbijenom stanju po m3.</t>
    </r>
  </si>
  <si>
    <r>
      <t>Ugradnja sanacijske žbuke (kod postupka sanacije pukotina spiralnom armaturom).</t>
    </r>
    <r>
      <rPr>
        <sz val="11"/>
        <rFont val="Arial Narrow"/>
        <family val="2"/>
        <charset val="238"/>
      </rPr>
      <t xml:space="preserve"> Po izvršenom injektiranju treba izvršiti ugradnju sanacijske žbuke na prethodno sanirana mjesta. Sanacijska žbuka ugrađuje se ručno na prethodno vodom navlaženu površinu. Sanacijska žbuka služi za izravnavanje, popunjavanje neravnina, dobivanje potrebne ravnine radi izjednačavanja s gornjim slojem žbuke. Debljine nanosa oko 2 cm. U cijenu treba uračunati sav rad, materijal, alate i strojeve potrebne za potpuno dovršenje stavke. Obračun je po m2 ugrađene sanacijske žbuke.</t>
    </r>
  </si>
  <si>
    <r>
      <rPr>
        <b/>
        <sz val="11"/>
        <rFont val="Arial Narrow"/>
        <family val="2"/>
        <charset val="238"/>
      </rPr>
      <t xml:space="preserve">Ugradnja spiralne armature u sljubnice preko pukotina. </t>
    </r>
    <r>
      <rPr>
        <sz val="11"/>
        <rFont val="Arial Narrow"/>
        <family val="2"/>
        <charset val="238"/>
      </rPr>
      <t xml:space="preserve">U pripremljenu sljubnicu nanijeti mort u debljini sloja od oko 20 mm. Spiralna armatura duljine približno 1 m ugrađuje se u svježi mort (ovisno o pukotini, najmanja duljina armature je 0,5 m sa svake strane pukotine u zidnom elementu). Treba odabrati spiralnu armaturu Ø 6. Ugrađenu spiralnu armaturu treba zaštiti mortom, ali prilikom ugradnje treba obratiti pozornost da ostane najmanje 15 mm dubine u sljubnici, kako bi bilo dovoljno mjesta za postavljanje mase za fugiranje. U cijenu treba uračunati sav rad, materijal, alate i strojeve potrebne za potpuno dovršenje stavke. Obračun je po m’ ugrađene spiralne armature. </t>
    </r>
  </si>
  <si>
    <r>
      <t xml:space="preserve">Ugrađivanje </t>
    </r>
    <r>
      <rPr>
        <b/>
        <sz val="11"/>
        <rFont val="Arial Narrow"/>
        <family val="2"/>
        <charset val="238"/>
      </rPr>
      <t>CAM sustava</t>
    </r>
    <r>
      <rPr>
        <sz val="11"/>
        <rFont val="Arial Narrow"/>
        <family val="2"/>
        <charset val="238"/>
      </rPr>
      <t xml:space="preserve"> na zidove tornja. Prije postavljanja sustava potrebno je izbušiti rupe kroz ziđe, kroz koje će se provoditi trake. Sustav se sastoji od traka od nehrđajučeg čelika dimenzija 19x0,9 cm, vlačne čvrstoće 250 N/mm2, modula elastičnosti 200000 N/mm2. U trake je potrebno unijeti prednapon od 10 N/mm2. Trake su postavljene horizontalno i vertikalno na razmaku od 100 cm te su na njihove spojeve postavljene pločice za bolji prijenos opterećenja. Kroz spojeve se postavljaju dodatno i dijagonalne trake. U stavku je potrebno uključiti kompletan rad, alat i materijal potreban za potpuno dovršenje. </t>
    </r>
  </si>
  <si>
    <r>
      <t xml:space="preserve">Zamjena dotrajalih drvenih elemenata krovišta novima </t>
    </r>
    <r>
      <rPr>
        <sz val="11"/>
        <rFont val="Arial Narrow"/>
        <family val="2"/>
        <charset val="238"/>
      </rPr>
      <t xml:space="preserve">(greda, stupova, kosnika i sl.) novima te njihovo povezivanje s postojećom konstrukcijom krovišta. Materijal, dimenzije, boja i ton prema originalu.  
Obračun po m3. Cijenom treba obuhvatiti kompletan rad i materijal. </t>
    </r>
  </si>
  <si>
    <r>
      <t xml:space="preserve">Tesarsko izravnavanje pojedinih dijelova krovišta. </t>
    </r>
    <r>
      <rPr>
        <sz val="11"/>
        <rFont val="Arial Narrow"/>
        <family val="2"/>
        <charset val="238"/>
      </rPr>
      <t>Dobava, transport i montaža jelovih dasaka za ravnanje krovne plohe krovišta koja se postavlja sa obje strane iskrivljenog elementa. U cijenu su uključeni rad, materijal i transport, te zaštita fungicidnim sredstvom. Pretpostavlja se izravnavanje na 30% elemenata krovišta
Obračun po m2. Cijenom treba obuhvatiti kompletan rad i materijal.</t>
    </r>
    <r>
      <rPr>
        <b/>
        <sz val="11"/>
        <rFont val="Arial Narrow"/>
        <family val="2"/>
        <charset val="238"/>
      </rPr>
      <t xml:space="preserve"> </t>
    </r>
  </si>
  <si>
    <r>
      <t>Dobava, ugradnja i postava</t>
    </r>
    <r>
      <rPr>
        <b/>
        <sz val="11"/>
        <rFont val="Arial Narrow"/>
        <family val="2"/>
        <charset val="238"/>
      </rPr>
      <t xml:space="preserve"> OSB ploča</t>
    </r>
    <r>
      <rPr>
        <sz val="11"/>
        <rFont val="Arial Narrow"/>
        <family val="2"/>
        <charset val="238"/>
      </rPr>
      <t xml:space="preserve"> (daskanje), d=18mm, na kose krovne plohe. Daskanje se izvodi sa donje strane krovišta. Obračun po m2. Cijenom treba obuhvatiti kompletan rad i materijal. 
</t>
    </r>
  </si>
  <si>
    <r>
      <rPr>
        <b/>
        <sz val="11"/>
        <rFont val="Arial Narrow"/>
        <family val="2"/>
        <charset val="238"/>
      </rPr>
      <t>Dobava, ugradnja i postava drvenih letava</t>
    </r>
    <r>
      <rPr>
        <sz val="11"/>
        <rFont val="Arial Narrow"/>
        <family val="2"/>
        <charset val="238"/>
      </rPr>
      <t xml:space="preserve">. Letvanje kosih krovnih ploha drvenim letvama 3/5cm. Obračun po m2.  Cijenom treba obuhvatiti kompletan rad i materijal. </t>
    </r>
  </si>
  <si>
    <r>
      <rPr>
        <b/>
        <sz val="11"/>
        <rFont val="Arial Narrow"/>
        <family val="2"/>
        <charset val="238"/>
      </rPr>
      <t xml:space="preserve">Dobava i pokrivanje krova biber crijepom na krovištu </t>
    </r>
    <r>
      <rPr>
        <sz val="11"/>
        <rFont val="Arial Narrow"/>
        <family val="2"/>
        <charset val="238"/>
      </rPr>
      <t xml:space="preserve">na ranije položene letve i daske. Pokrivanje u svemu prema postojećem tipu pokrivanja krova. Obračun po m2. Cijenom treba obuhvatiti kompletan rad i materijal.
</t>
    </r>
  </si>
  <si>
    <r>
      <t xml:space="preserve">Nabava, dobava i ugradnja novih </t>
    </r>
    <r>
      <rPr>
        <b/>
        <sz val="11"/>
        <rFont val="Arial Narrow"/>
        <family val="2"/>
        <charset val="238"/>
      </rPr>
      <t>sjemenjaka</t>
    </r>
    <r>
      <rPr>
        <sz val="11"/>
        <rFont val="Arial Narrow"/>
        <family val="2"/>
        <charset val="238"/>
      </rPr>
      <t xml:space="preserve"> na sljemenu sa učvršćenjem kukama izvesti sve prema pravilima struke i detalju u troškovniku. Obračun po m1 kompletno izvedenog dijela sukladno detalju i pravilima struke.</t>
    </r>
  </si>
  <si>
    <r>
      <t xml:space="preserve">Nabava, dobava i ugradnja </t>
    </r>
    <r>
      <rPr>
        <b/>
        <sz val="11"/>
        <rFont val="Arial Narrow"/>
        <family val="2"/>
        <charset val="238"/>
      </rPr>
      <t>odzračnika</t>
    </r>
    <r>
      <rPr>
        <sz val="11"/>
        <rFont val="Arial Narrow"/>
        <family val="2"/>
        <charset val="238"/>
      </rPr>
      <t xml:space="preserve"> za biber pokrov ventiliranog sloja sukladno detalju i pravilima struke sa učvršćenjem. Obračun po kom ugrađenih odzračnika sukladno detalju i pravilima struke.</t>
    </r>
  </si>
  <si>
    <r>
      <t xml:space="preserve">Nabava, dobava i ugradnja glinenih crijepova -  </t>
    </r>
    <r>
      <rPr>
        <b/>
        <sz val="11"/>
        <rFont val="Arial Narrow"/>
        <family val="2"/>
        <charset val="238"/>
      </rPr>
      <t>snjegobrana</t>
    </r>
    <r>
      <rPr>
        <sz val="11"/>
        <rFont val="Arial Narrow"/>
        <family val="2"/>
        <charset val="238"/>
      </rPr>
      <t xml:space="preserve"> za biber pokrov postavljenih sukladno detalju i pravilima struke sa učvršćenjem. 2 kom /m2 krovišta + prvi red svaki crijep. Obračun po kom ugrađenih snjegobrana sukladno detalju i pravilima struke.LIMENI</t>
    </r>
  </si>
  <si>
    <r>
      <t xml:space="preserve">Dobava materijala, izrada i </t>
    </r>
    <r>
      <rPr>
        <b/>
        <sz val="11"/>
        <rFont val="Arial Narrow"/>
        <family val="2"/>
        <charset val="238"/>
      </rPr>
      <t>ugradnja limarije</t>
    </r>
    <r>
      <rPr>
        <sz val="11"/>
        <rFont val="Arial Narrow"/>
        <family val="2"/>
        <charset val="238"/>
      </rPr>
      <t xml:space="preserve"> od cinkotit lima d=0,6 mm R.Š. do 30-60 cm</t>
    </r>
  </si>
  <si>
    <r>
      <t xml:space="preserve">Osiguranje stupova, greda, ruku i podrožnica metalnim limovima. </t>
    </r>
    <r>
      <rPr>
        <sz val="11"/>
        <rFont val="Arial Narrow"/>
        <family val="2"/>
        <charset val="238"/>
      </rPr>
      <t>Mjere je potrebno uzeti na licu mjesta.                                                     Obračun po komadu.</t>
    </r>
  </si>
  <si>
    <r>
      <rPr>
        <b/>
        <sz val="11"/>
        <rFont val="Arial Narrow"/>
        <family val="2"/>
        <charset val="238"/>
      </rPr>
      <t>Sanacija manjih pukotina -</t>
    </r>
    <r>
      <rPr>
        <sz val="11"/>
        <rFont val="Arial Narrow"/>
        <family val="2"/>
        <charset val="238"/>
      </rPr>
      <t xml:space="preserve"> impregniranje, fino žbukanje bezcementnom žbukom s armirnom mrežicom, te bojanje bojom na bazi vapna u dva sloja.</t>
    </r>
  </si>
  <si>
    <t xml:space="preserve"> </t>
  </si>
  <si>
    <t>VARAŽDINSKA BISKUPIJA
Župa Svetog Martina biskupa
Varaždinska ulica 23, Martijanec</t>
  </si>
  <si>
    <t>ŽUPNA CRKVA SV. MARTINA U MARTIJANCU</t>
  </si>
  <si>
    <t>Prilikom svih zemljanih radova potreban je kontinuiran arheološki nadzor.</t>
  </si>
  <si>
    <r>
      <rPr>
        <b/>
        <sz val="11"/>
        <rFont val="Arial Narrow"/>
        <family val="2"/>
        <charset val="238"/>
      </rPr>
      <t xml:space="preserve">Lokalno povezivanje stropa i zidova tornja                         
</t>
    </r>
    <r>
      <rPr>
        <sz val="11"/>
        <rFont val="Arial Narrow"/>
        <family val="2"/>
        <charset val="238"/>
      </rPr>
      <t>Za povezivanje podaskanog poda sa tornjem crkve koriste se plosni čelični profili (kao trake za gromobrane presjeka 30x6mm). 
Zabatni zidovi se povežu tako što se trake učvrste za grede i daščani podgled dok se kraj savije pod kutom od 45 i max 25 cm utori u izbušenu rupu u zidu koja se zatim ispunjava smjesom za injektiranje.
Obračun po m. Cijenom treba obuhvatiti kompletan rad i materijal.</t>
    </r>
  </si>
  <si>
    <t>FASADERSKI RADOVI</t>
  </si>
  <si>
    <t>UKUPNO FASADERSKI RADOVI:</t>
  </si>
  <si>
    <t>XII</t>
  </si>
  <si>
    <t>IZOLATERSKI RADOVI</t>
  </si>
  <si>
    <t>UKUPNO IZOLATERSKI RADOVI:</t>
  </si>
  <si>
    <t>XIII</t>
  </si>
  <si>
    <t>XIV</t>
  </si>
  <si>
    <t>ELEKTROTEHNIČKI RADOVI</t>
  </si>
  <si>
    <t>kpl</t>
  </si>
  <si>
    <t>UKUPNO ELEKTROTEHNIČKI RADOVI:</t>
  </si>
  <si>
    <t>(5) Osiguranje dovoljnog broja sanitarnih kabina za radnike; (6) Osiguranje napajanja gradilišta strujom (gradilišni priključak na mrežu i rezervni agregat); (7) Osiguranje vertikalnog transporta (kranska dizalica i segmentni cjevovodi za izbacivanje šute); (8) Osiguranje kontejnera za privremenu pohranu otpadnog materijala; (9) Osiguranje privremenih skladišta građevinskog materijala, opreme i alata; (10) Izrada i montaža dvije table s podacima gradilišta od pocinčanog lima d = 1 mm s podkonstrukcijom, ukupne površine vertikalne projekcije 1,50 m2,  u svemu prema nacrtu kojeg će izraditi nadzorni inženjer. Svi navedeni poslovi, radovi, objekti, strojevi i uređaji trebaju udovoljavati pozitivnim zakonskim propisima, naročito propisima o sigurnosti na radu i zaštiti od požara. Izvođač je dužan predočiti nadzornom inženjeru svu propisanu atestnu dokumentaciju, suglasnosti i odobrenja nadležnih tijela. Obračun po kompletu.</t>
  </si>
  <si>
    <t>Izrada i postavljanje zaštitne obloge skele. Stavka obuhvaća dvije vrste zaštitne obloge skele: (1) zaštita skele od prozračnog mrežastog PVC materijala zajamčene trajnosti duže od 1 godine, bijele boje s tiskom na 20% površine (dizajn tiska će kreirati projektant i nadzorni inženjer), koja se postavlja na pročelja; (2) zaštita skele od termoskupljajuće folije zajamčene trajnosti duže od 1 godine, bijele boje, koja se postavlja na pročelja. Stavka uključuje održavanje obloge, odnosno zamjenu oštećenih dijelova tijekom cijelog vremena izvođenja radova.</t>
  </si>
  <si>
    <t>Prozračna mreža s tiskom. Obračun po m2 vertikalne projekcije.</t>
  </si>
  <si>
    <r>
      <t xml:space="preserve">Zaštita prostora potkrovlja od procurijevanja u periodu nakon uklanjanja krovne konstrukcije s krovnim pokrovom. </t>
    </r>
    <r>
      <rPr>
        <sz val="11"/>
        <rFont val="Arial Narrow"/>
        <family val="2"/>
        <charset val="238"/>
      </rPr>
      <t>Ova stavka obuhvaća slijedeće: 
(1) Izrada projekta zaštite od procurijevanja koji uključuje privremenu konstrukciju i oblogu koja predstavlja zaštitu od procurijevanja, a koji projekt treba odobriti nadzorni organ. Kriterij za ocjenu prikladnosti rješenja jeste pouzdanost zaštite od procurijevanja tijekom planiranog roka izvedbe; 
(2) Izvedba projektirane i odobrene zaštite. Stavka obuhvaća radove na održavanju konstrukcije i obloge zaštite sve do trenutka  kada će prestati potreba za takovom zaštitom.
Cijenom je obuhvaćena demontaža, uklanjanje i odvoz materijala zaštite nakon prestanka potrebe.
Obračun po površini zaštićene površine.</t>
    </r>
  </si>
  <si>
    <t>! NAPOMENA: Prije izvođenja stavke potrebno je izvršiti pregled na licu mjesta zbog nepoznatih dimenzija i stanja temelja.</t>
  </si>
  <si>
    <t>XV</t>
  </si>
  <si>
    <t>KERAMIČARSKI RADOVI</t>
  </si>
  <si>
    <t>UKUPNO KERAMIČARSKI RADOVI:</t>
  </si>
  <si>
    <t>sati</t>
  </si>
  <si>
    <r>
      <t xml:space="preserve">Demontaža i ponovna ugradnja razne postojeće ugrađene električne opreme. </t>
    </r>
    <r>
      <rPr>
        <sz val="11"/>
        <rFont val="Arial Narrow"/>
        <family val="2"/>
        <charset val="238"/>
      </rPr>
      <t>Ova stavka se odnosi na postojeće klima jedinice, lustere, ugrađene grijalice i sl. Demontiranu električnu opremu treba odgovarajuće zaštititi i uskladištiti do ponovne ugradnje (EPS d = 1 cm i PVC folija d = 1 mm). Obračunava se stvarni rad na gradilištu prema upisu u građevinski dnevnik, ovjereno od strane nadzornog inženjera.</t>
    </r>
  </si>
  <si>
    <t>Potrošni materijal se paušalno priznaje kao 20% vrijednosti rada.</t>
  </si>
  <si>
    <r>
      <rPr>
        <b/>
        <sz val="11"/>
        <rFont val="Arial Narrow"/>
        <family val="2"/>
        <charset val="238"/>
      </rPr>
      <t>Popravak elektro instalacije oštećene prilikom ojačavanja konstrukcije zgrade.</t>
    </r>
    <r>
      <rPr>
        <sz val="11"/>
        <rFont val="Arial Narrow"/>
        <family val="2"/>
        <charset val="238"/>
      </rPr>
      <t xml:space="preserve">
Stavka obuhvaća slijedeće radove i materijal:
- Pregled i ispitivanje nastalog oštećenja postojeće električne instalacije
- Demontaža oštećenog dijela električne instalacije jake i slabe struje (kabeli, cijevi, utičnice, sklopke i sl.) uključivo eventualno štemanje i drugu zidarsku pripomoć.
- Postavljanje zamjenske (nove) električne instalacije jake i slabe struje  uključivo sav potreban materijal, oprema i radovi (kabeli, cijevi, utičnice, sklopke, sitni potrošni materijal, dobava, montaža i spajanje električne opreme i materijala) uključivo eventualno štemanje i drugu zidarsku pripomoć.
- Ispitivanje popravljene električne instalacije i izrada zapisnika o ispitivanju, te predaja izjava o sukladnosti ugrađene opreme.</t>
    </r>
  </si>
  <si>
    <t>Popravkom se instalacije dovode u isto stanje kao i prije sanacije.
Obračunava se stvarni rad na gradilištu prema upisu u građevinski dnevnik, ovjereno od strane nadzornog inženjera.</t>
  </si>
  <si>
    <t>Rad VKV radnika.</t>
  </si>
  <si>
    <t>Potrošni materijal se paušalno priznaje kao 50% vrijednosti rada.</t>
  </si>
  <si>
    <r>
      <rPr>
        <b/>
        <sz val="11"/>
        <rFont val="Arial Narrow"/>
        <family val="2"/>
        <charset val="238"/>
      </rPr>
      <t>Uređenje i organizacija gradilišta.</t>
    </r>
    <r>
      <rPr>
        <sz val="11"/>
        <rFont val="Arial Narrow"/>
        <family val="2"/>
        <charset val="238"/>
      </rPr>
      <t xml:space="preserve"> Ova stavka obuhvaća sve poslove pripreme i sve radove, objekte, strojeve i uređaje koji su potrebni za efikasnu organizaciju gradilišta. Izvođač radova treba prije početka radova izraditi projekt organizacije gradilišta te ga podnijeti nadzornom inženjeru na odobrenje. Stavkom je naročito obuhvaćeno slijedeće: (1) Izrada plana organizacije gradilišta (potrebna suglasnost nadzornog inženjera); (2) Izrada dinamičkog plana izvođenja radova u formi gantograma uključivo dopune i izmjene obzirom na objektivne okolnosti tijekom izvođenja radova (potrebna suglasnost nadzornog inženjera na temeljni plan i sve dopune i izmjene);</t>
    </r>
  </si>
  <si>
    <t xml:space="preserve"> (3) Osiguranje odgovarajućeg prostora za rad i za pohranu gradilišne dokumentacije glavnog inženjera gradilišta, uključivo sanitarije i grijanje; (4) Osiguranje odgovarajućeg prostora za rad i za pohranu gradilišne dokumentacije nadzornih inženjera gradilišta, uključivo sanitarije i grijanje;</t>
  </si>
  <si>
    <r>
      <t>Spuštanje šute i demontiranog materijala</t>
    </r>
    <r>
      <rPr>
        <sz val="11"/>
        <rFont val="Arial Narrow"/>
        <family val="2"/>
        <charset val="238"/>
      </rPr>
      <t xml:space="preserve"> na gradilišnu deponiju, H=50m, V=20m. Stavka uključuje skupljanje šute, utovar u vreće i spuštanje i ručni transport ispred objekta.</t>
    </r>
  </si>
  <si>
    <t>STOLARSKI RADOVI</t>
  </si>
  <si>
    <t>UKUPNO STOLARSKI RADOVI:</t>
  </si>
  <si>
    <t>XVI</t>
  </si>
  <si>
    <r>
      <t xml:space="preserve">Dobava i montaža novih dasaka od hrasta </t>
    </r>
    <r>
      <rPr>
        <sz val="11"/>
        <rFont val="Arial Narrow"/>
        <family val="2"/>
        <charset val="238"/>
      </rPr>
      <t>za "klupice" ispod prozora na pjevalištu. U cijenu uključiti sav potreban rad, alat i materijal. Uskladiti s izvornim stanjem prema uputama Konzervatorskog odjela u Varaždinu. Obračun po m2.</t>
    </r>
  </si>
  <si>
    <r>
      <t xml:space="preserve">Sanacija kamenih posuda za svetu vodu na ulazu u crkvu </t>
    </r>
    <r>
      <rPr>
        <sz val="11"/>
        <rFont val="Arial Narrow"/>
        <family val="2"/>
        <charset val="238"/>
      </rPr>
      <t>prema uputama Konzervatorskog odjela u Varaždinu. U cijenu uključen sav potreban rad i materijal. Obračun po kompletu.</t>
    </r>
  </si>
  <si>
    <r>
      <t xml:space="preserve">Rad na polaganju nove obloge od kamenih ploča na stubište. </t>
    </r>
    <r>
      <rPr>
        <sz val="11"/>
        <rFont val="Arial Narrow"/>
        <family val="2"/>
        <charset val="238"/>
      </rPr>
      <t>Ova stavka se odnosi na oblogu stubišta na kojima je zbog izvođenja sanacijskih radova uklonjena postojeća obloga. Obračunava se stvarni rad na gradilištu prema upisu u građevinski dnevnik, ovjereno od strane nadzornog inženjera. Radom je obuhvaćeno polaganje / ljepljenje i fugiranje. Dobava obloge i potrebnog materijala za ugradnju posebno se obračunava.</t>
    </r>
  </si>
  <si>
    <r>
      <rPr>
        <b/>
        <sz val="11"/>
        <rFont val="Arial Narrow"/>
        <family val="2"/>
        <charset val="238"/>
      </rPr>
      <t>Popravak postojećih kamenih stuba ugradnjom reparature na mjestu oštećenja.</t>
    </r>
    <r>
      <rPr>
        <sz val="11"/>
        <rFont val="Arial Narrow"/>
        <family val="2"/>
        <charset val="238"/>
      </rPr>
      <t xml:space="preserve"> Nakon ugradnje, površinu prvo izbrusiti, a nakon toga plohu izštokati na način da se osigurava protukliznost. U svemu po uzoru na postojeće stepenice. Potreban je detaljan pregled postojećih kamenih stepenica, te oštećene i oslabljene dijelove pažljivo ukloniti, plohu oštetiti i otprašiti. Na pripremljenu podlogu nanositi masu za reparaturu na bazi kamenog pijeska s pažljivom obradom spoja starog i novog.</t>
    </r>
  </si>
  <si>
    <r>
      <rPr>
        <b/>
        <sz val="11"/>
        <rFont val="Arial Narrow"/>
        <family val="2"/>
        <charset val="238"/>
      </rPr>
      <t>Ručno čišćenje zidova na koje se ugrađuje FRCM sustav</t>
    </r>
    <r>
      <rPr>
        <sz val="11"/>
        <rFont val="Arial Narrow"/>
        <family val="2"/>
        <charset val="238"/>
      </rPr>
      <t>, kako bi se odstranila prašina, cementna skramica, ulje, masnoće, nepoznate tvari, hrđa, slabo prionljivi i svi kontaminirani dijelovi konstrukcije nastali uslijed djelovanja raznih vrsta opterećenja (mehaničkih, termičkih, kemijskih, potresnih...).U cijenu uključiti ručno čišćenje sljubnica između cigli i pranje cijele površine sa vodom. Taj postupak mora se izvoditi dok se ne dobije čista, čvrsta i zdrava podloga. Navedene metode samo su općeniti prikaz pravilnog i odgovarajućeg postupka kojeg treba slijediti kod pripreme podloge. Cijena uključuje pokretnu skelu za izvođenje, kompletan rad i materijal.</t>
    </r>
  </si>
  <si>
    <r>
      <t>Zamjena dotrajalih drvenih elemenata konstrukcije zvona</t>
    </r>
    <r>
      <rPr>
        <sz val="11"/>
        <rFont val="Arial Narrow"/>
        <family val="2"/>
        <charset val="238"/>
      </rPr>
      <t xml:space="preserve"> novima te njihovo povezivanje s postojećom konstrukcijom zvona. Materijal, dimenzije, boja i ton prema originalu.  
Obračun po m3. Cijenom treba obuhvatiti kompletan rad i materijal. </t>
    </r>
  </si>
  <si>
    <r>
      <t>Dobava i montaža novog rukohvata za ogradu pjevališta.</t>
    </r>
    <r>
      <rPr>
        <sz val="11"/>
        <rFont val="Arial Narrow"/>
        <family val="2"/>
        <charset val="238"/>
      </rPr>
      <t xml:space="preserve"> Rukohvat mora biti od termički obrađene bukve. U cijenu uključiti sav potreban rad, alat i materijal. Uskladiti s izvornim stanjem prema uputama Konzervatorskog odjela u Varaždinu. Obračun po m'.</t>
    </r>
  </si>
  <si>
    <r>
      <t>Sanacija drvenog stubišta s pjevališta na tavan.</t>
    </r>
    <r>
      <rPr>
        <sz val="11"/>
        <rFont val="Arial Narrow"/>
        <family val="2"/>
        <charset val="238"/>
      </rPr>
      <t xml:space="preserve"> Vizualnim pregledom utvrđeno je da su stube u dobrom stanju, te da pored dotrajalosti nema većih oštećenja. Prije izvedbe potrebno je obaviti detaljan vizualni pregled konstruktivnih elemenata, te sanirati oštećene i dotrajale drvene elemente. Drvene stube koje nije potrebno zamijeniti, potrebno je površinski izbrusiti, kako bi se uklonile bilo kakve nepravilnosti i nečistoće. Kada je površina ravna, čista i suha, drveno stubište potrebno je zaštititi insekticidno - fungicidnim premazom i lakirati bezbojnim vodenim lakom. Sav rad, alat i materijal uključeni su u cijenu. Obračun po m2. 
Uskladiti s uputama Konzervatorskog odjela u Varaždinu.</t>
    </r>
  </si>
  <si>
    <t>ARMIRANOBETONSKI RADOVI</t>
  </si>
  <si>
    <r>
      <t>Izvedba podložnog betona</t>
    </r>
    <r>
      <rPr>
        <sz val="11"/>
        <rFont val="Arial Narrow"/>
        <family val="2"/>
        <charset val="238"/>
      </rPr>
      <t>. Izvedba betonske podloge, visine 6 cm, od betona C16/20 na nabijeni šljunak. U cijenu uračunata nabava doprema i ugradnja betona. Obračun po m3 ugrađenog betona C16/20.</t>
    </r>
  </si>
  <si>
    <r>
      <rPr>
        <b/>
        <sz val="11"/>
        <rFont val="Arial Narrow"/>
        <family val="2"/>
        <charset val="238"/>
      </rPr>
      <t xml:space="preserve">Ručni iskop tla unutar crkve </t>
    </r>
    <r>
      <rPr>
        <sz val="11"/>
        <rFont val="Arial Narrow"/>
        <family val="2"/>
        <charset val="238"/>
      </rPr>
      <t xml:space="preserve"> Izvodi se u kampadama dužine cca 100-120 cm, dubine 40cm.  Iskop se vrši ručno za oko 70% ukupnog iskopa, ostatak će se vršiti strojno.
Obračun se vrši po m3 iskopane zemlje u sraslom stanju. Cijenom treba obuhvatiti kompletan rad. </t>
    </r>
  </si>
  <si>
    <r>
      <rPr>
        <b/>
        <sz val="11"/>
        <rFont val="Arial Narrow"/>
        <family val="2"/>
        <charset val="238"/>
      </rPr>
      <t xml:space="preserve">Strojni iskop tla unutar crkve. </t>
    </r>
    <r>
      <rPr>
        <sz val="11"/>
        <rFont val="Arial Narrow"/>
        <family val="2"/>
        <charset val="238"/>
      </rPr>
      <t xml:space="preserve"> Izvodi se u kampadama dužine cca 100-120 cm, širine 40 cm sa vanjske strane temelja do dna temelja.  Oko 30% ukupnog iskopa se vrši ručno.
Obračun se vrši po m3 iskopane zemlje u sraslom stanju. Cijenom treba obuhvatiti kompletan rad. </t>
    </r>
  </si>
  <si>
    <r>
      <rPr>
        <b/>
        <sz val="11"/>
        <rFont val="Arial Narrow"/>
        <family val="2"/>
        <charset val="238"/>
      </rPr>
      <t xml:space="preserve">Strojni iskop tla oko postojećeg temelja. </t>
    </r>
    <r>
      <rPr>
        <sz val="11"/>
        <rFont val="Arial Narrow"/>
        <family val="2"/>
        <charset val="238"/>
      </rPr>
      <t xml:space="preserve"> Izvodi se u kampadama dužine cca 100-120 cm, dubine 40cm.  Oko 30% ukupnog iskopa se vrši strojno.
Obračun se vrši po m3 iskopane zemlje u sraslom stanju. Cijenom treba obuhvatiti kompletan rad. </t>
    </r>
  </si>
  <si>
    <r>
      <t xml:space="preserve">Dobava materijala i izrada šljunčanog sloja </t>
    </r>
    <r>
      <rPr>
        <sz val="11"/>
        <rFont val="Arial Narrow"/>
        <family val="2"/>
        <charset val="238"/>
      </rPr>
      <t>debljine 15 cm ispod poda na tlu crkve ispod  betonske podne ploče drobljenim kamenim materijalom (1700kg/m3).  Stavka obuhvaća nabijanje šljunka. Cijenom treba obuhvatiti kompletan rad.</t>
    </r>
  </si>
  <si>
    <r>
      <t xml:space="preserve">Otucanje i uklanjanje žbuke na zidovima gdje dolazi FRCM </t>
    </r>
    <r>
      <rPr>
        <sz val="11"/>
        <rFont val="Arial Narrow"/>
        <family val="2"/>
        <charset val="238"/>
      </rPr>
      <t xml:space="preserve">sa skidanjem morta iz sljubnica 2-3 cm (sljubnice/fuge se čiste/produbljuju pažljivo bez razaranja bočnih stijenki opeke i kamena). Potrebno je pažljivo otucati žbuku sa profilacija kako bi se one mogle vratiti izvornom obliku. Obračun po m2. Cijenom treba obuhvatiti kompletan rad. </t>
    </r>
  </si>
  <si>
    <t>XVII</t>
  </si>
  <si>
    <t>UKUPNO ARMIRANOBETONSKI RADOVI:</t>
  </si>
  <si>
    <r>
      <t xml:space="preserve">Sanacija kamenog okvira na ulazu u sakristiju </t>
    </r>
    <r>
      <rPr>
        <sz val="11"/>
        <rFont val="Arial Narrow"/>
        <family val="2"/>
        <charset val="238"/>
      </rPr>
      <t>prema uputama Konzervatorskog odjela u Varaždinu. U cijenu uključen sav potreban rad i materijal. Obračun po kompletu.</t>
    </r>
  </si>
  <si>
    <r>
      <t xml:space="preserve">Dobava i postavljanje XPS ploča debljine d=6 cm, </t>
    </r>
    <r>
      <rPr>
        <sz val="11"/>
        <rFont val="Arial Narrow"/>
        <family val="2"/>
        <charset val="238"/>
      </rPr>
      <t>na vertikalnu hidroizolaciju temelja. U cijenu uključiti sav potreban rad, alat i materijal.</t>
    </r>
  </si>
  <si>
    <r>
      <t xml:space="preserve">Nabava, izrada i montaža čeličnih zatega  za povezivanje zidova crkve. </t>
    </r>
    <r>
      <rPr>
        <sz val="11"/>
        <rFont val="Arial Narrow"/>
        <family val="2"/>
        <charset val="238"/>
      </rPr>
      <t>Zatege se postavljaju u krovištu (sve prema grafičkim prilozima).  Prije postavljanja sustava potrebno je izbuštiti rupe kroz ziđe kroz koje će se provoditi zatege. Nakon uvlačenja zatega postavljaju se sidrene pločice na predhodno mortom poravnatu površinu te zatege pritežu  postavljanjem podložnih pločica i matica. Područje ležišta zatega se naknadno injektira. Zatege su od armaturnog čelika fi 16-25mm. svi čelični dijelovi moraju biti zaštićeni od korozije. U stavku je potrebno uključiti kompletan rad, alat i materijal potreban za potpuno dovršenje. Obračun po m'.</t>
    </r>
  </si>
  <si>
    <r>
      <t xml:space="preserve">Nabava, izrada i montaža okna krovne odvodnje. </t>
    </r>
    <r>
      <rPr>
        <sz val="11"/>
        <rFont val="Arial Narrow"/>
        <family val="2"/>
        <charset val="238"/>
      </rPr>
      <t>Cijenom je potrebno obuhvatiti sav rad, materijal i alat. Obračun po komadu.</t>
    </r>
  </si>
  <si>
    <t>Revizija oluka - koljenasti slivnik</t>
  </si>
  <si>
    <t>Postava cijevi drenaže i odvodnje u rov s dobavom i spavanjem + koljena 15%. Posebna pažnja potrebna je na kvaliteti ugradnje cijevi drenaže u tijelo betonske tajače kako bi cijev u potpunosti sakupljala i odvodila vodu. Na zakrivljenim dijelovima temelja ugrađuju se perforirane fleksibilne cijevi. U cijenu je uključen sav potreban materijal, alat i rad. Obračun po m'.</t>
  </si>
  <si>
    <t>PVC Ø200 sa bet. podlogom 5cm - spoj vertikala - okno</t>
  </si>
  <si>
    <t>PVC Ø200 sa bet. podlogom 5cm - spoj s ispustom - odvod</t>
  </si>
  <si>
    <t>Linijska rešetka 3m</t>
  </si>
  <si>
    <t>Linijski slivnik sa dobavom i ugradnjom. Postavlja se za potrebu sakupljanja površinske vode na prilaz sa sjeverne strane i spaja se na sabirno okno krovne odvodnje. Cijena uključuje iskop, betoniranje, nabavu i postavu, te spajanje na okno. Obračun po kompletu.</t>
  </si>
  <si>
    <r>
      <t xml:space="preserve">Izrada revizijskih okna </t>
    </r>
    <r>
      <rPr>
        <sz val="11"/>
        <rFont val="Arial Narrow"/>
        <family val="2"/>
        <charset val="238"/>
      </rPr>
      <t>na mjestima ispusta iz odvodnih sustava u javni kanalizacijski sustav, od betonske cijevi Ø800 sa taložnicom, na betonsku podlogu 10 cm, dobava i ugradnja (u prostoru rova). Cijev i dno trebaju zadovoljiti uvjet vodonepropusnosti. Uračunata i 4 proboja po oknu, max. Ø250.</t>
    </r>
    <r>
      <rPr>
        <b/>
        <sz val="11"/>
        <rFont val="Arial Narrow"/>
        <family val="2"/>
        <charset val="238"/>
      </rPr>
      <t xml:space="preserve"> </t>
    </r>
    <r>
      <rPr>
        <sz val="11"/>
        <rFont val="Arial Narrow"/>
        <family val="2"/>
        <charset val="238"/>
      </rPr>
      <t>Izvedba spoja na javnu kanalizaciju što uključuje ishođenje odobrenja, iskop i sanaciju javnoprometne površine, postavu cijevi i izvedbu spoja na kolektor prema detalju vlasnika kanalizacije. U cijenu uračunat sav potreban materijal, rad i alat. Obračun po komadu.</t>
    </r>
  </si>
  <si>
    <t>Rad KV radnika.</t>
  </si>
  <si>
    <t>1) ulazna vrata dimenzija 190x330 cm</t>
  </si>
  <si>
    <t>2) vrata dimenzija 80x200 cm</t>
  </si>
  <si>
    <r>
      <t>Demontaža vitraja</t>
    </r>
    <r>
      <rPr>
        <sz val="11"/>
        <rFont val="Arial Narrow"/>
        <family val="2"/>
        <charset val="238"/>
      </rPr>
      <t>. U cijenu stavke uključiti sve potrebne alate, rad i sav vertikalni i horizontalni prijenos svih elemenata i materijala.
Obračun po m2 površine vitraja.</t>
    </r>
  </si>
  <si>
    <t>Popravak, prijevoz i montaža vitraja. Uskladiti s izvornim stanjem prema uputama Konzervatorskog odjela u Varaždinu. Vitraji se montiraju prema postojećem stanju.  U cijenu uključen sav rad, alat i materijal.</t>
  </si>
  <si>
    <t>3) prozor dimenzija 219x137 cm</t>
  </si>
  <si>
    <r>
      <rPr>
        <b/>
        <sz val="11"/>
        <rFont val="Arial Narrow"/>
        <family val="2"/>
        <charset val="238"/>
      </rPr>
      <t>Uklanjanje postojećih metalnih vrata na ulazu u kriptu.</t>
    </r>
    <r>
      <rPr>
        <sz val="11"/>
        <rFont val="Arial Narrow"/>
        <family val="2"/>
        <charset val="238"/>
      </rPr>
      <t xml:space="preserve"> U cijenu stavke uključiti sve potrebne alate, rad i sad vertikalni i horizontalni prijenos svih otpadnih elemenata i materijala do gradilišne deponije. Obračun po komadu uklonjenih vrata.</t>
    </r>
  </si>
  <si>
    <t>Nabava i montaža prozora širine 219 cm, visine 137 cm. Stolarija se montira prema izvornom stanju i uputama Konzervatorskog odjela u Varaždinu. U cijenu uključen kompletan okov. U cijenu uključen sav rad, alat i materijal. Obračun prema komadu.</t>
  </si>
  <si>
    <t>Nabava i montaža drvenih ulaznih dvokrilnih  punih vrata širine 190 cm, visine 330 cm, prema shemi stolarije. Uskladiti s izvornim stanjem prema uputama Konzervatorskog odjela u Varaždinu. Vrata se montiraju prema postojećem stanju. U cijenu uključen sav rad, alat i materijal. U cijenu uključen kompletan okov.</t>
  </si>
  <si>
    <t>Nabava i montaža drvenih jednokrilnih  punih vrata širine 80 cm, visine 200 cm, prema shemi stolarije. Vrata se montiraju prema postojećem stanju. Uskladiti s izvornim stanjem prema uputama Konzervatorskog odjela u Varaždinu. U cijenu uključen sav rad, alat i materijal. U cijenu uključen kompletan okov.</t>
  </si>
  <si>
    <t>Nabava i montaža ulaznih vrata kripte. Točne dimenzije izmjeriti na licu mjesta. Uskladiti s izvornim stanjem prema uputama Konzervatorskog odjela u Varaždinu. Vrata se montiraju prema postojećem stanju. U cijenu uključen kompletan okov. U cijenu uključen sav rad, alat i materijal.</t>
  </si>
  <si>
    <r>
      <rPr>
        <b/>
        <sz val="11"/>
        <rFont val="Arial Narrow"/>
        <family val="2"/>
        <charset val="238"/>
      </rPr>
      <t>Iskop ulaza u kriptu</t>
    </r>
    <r>
      <rPr>
        <sz val="11"/>
        <rFont val="Arial Narrow"/>
        <family val="2"/>
        <charset val="238"/>
      </rPr>
      <t xml:space="preserve">.  Iskop se vrši strojno i ručno, ovisno o uvjetima na terenu. Paralelno s vršenjem iskopa potrebno je osigurati siguran prolaz u kriptu. S obzirom da nije bilo mogućnosti pregleda stanja kripte, iskop je potrebno vršiti vrlo pažljivo i pod nadzorom arheologa. Nepoznate su točne dimenzije, materijal i stanje kripte, stoga je potrebno kontaktirati projektanta ako se stvarno stanje razlikuje od pretpostavljenog.
Obračun se vrši po m3 iskopane zemlje u sraslom stanju. Cijenom treba obuhvatiti kompletan rad. </t>
    </r>
  </si>
  <si>
    <r>
      <rPr>
        <b/>
        <sz val="11"/>
        <rFont val="Arial Narrow"/>
        <family val="2"/>
        <charset val="238"/>
      </rPr>
      <t xml:space="preserve">Ručni iskop tla unutar kripte oko postojećeg temelja. </t>
    </r>
    <r>
      <rPr>
        <sz val="11"/>
        <rFont val="Arial Narrow"/>
        <family val="2"/>
        <charset val="238"/>
      </rPr>
      <t xml:space="preserve"> Izvodi se u kampadama dužine cca 100-120 cm, širine 40 cm sa vanjske strane temelja do dna temelja.  Iskop se vrši ručno samo uz sami rub temelja kako se ne bi oštetili, pretpostavljeno oko 70% ukupnog iskopa, ostatak će se vršiti strojno.
S obzirom da nije bilo mogućnosti pregleda stanja kripte, iskop je potrebno vršiti vrlo pažljivo i pod nadzorom arheologa. Nepoznate su točne dimenzije, materijal i stanje kripte, stoga je potrebno kontaktirati projektanta ako se stvarno stanje razlikuje od pretpostavljenog.
Obračun se vrši po m3 iskopane zemlje u sraslom stanju. Cijenom treba obuhvatiti kompletan rad. </t>
    </r>
  </si>
  <si>
    <r>
      <rPr>
        <b/>
        <sz val="11"/>
        <rFont val="Arial Narrow"/>
        <family val="2"/>
        <charset val="238"/>
      </rPr>
      <t xml:space="preserve">Strojni iskop tla unutar kripte oko postojećeg temelja. </t>
    </r>
    <r>
      <rPr>
        <sz val="11"/>
        <rFont val="Arial Narrow"/>
        <family val="2"/>
        <charset val="238"/>
      </rPr>
      <t xml:space="preserve"> Izvodi se u kampadama dužine cca 100-120 cm, dubine 40cm.  Oko 30% ukupnog iskopa se vrši strojno.
S obzirom da nije bilo mogućnosti pregleda stanja kripte, iskop je potrebno vršiti vrlo pažljivo i pod nadzorom arheologa. Nepoznate su točne dimenzije, materijal i stanje kripte, stoga je potrebno kontaktirati projektanta ako se stvarno stanje razlikuje od pretpostavljenog.
Obračun se vrši po m3 iskopane zemlje u sraslom stanju. Cijenom treba obuhvatiti kompletan rad. </t>
    </r>
  </si>
  <si>
    <r>
      <t>Prvi ulazak u kriptu.</t>
    </r>
    <r>
      <rPr>
        <sz val="11"/>
        <rFont val="Arial Narrow"/>
        <family val="2"/>
        <charset val="238"/>
      </rPr>
      <t xml:space="preserve"> S obzirom da se u kriptu nije ušlo dugi niz godina postoji opasnost od štetnih plinova i manjka kisika. Prvi ulazak u kriptu trebaju obaviti za to specijalizirane osobe s prikladnom opremom. U cijenu uključen sav potreban rad i materijal. Obračun po kompletu.</t>
    </r>
  </si>
  <si>
    <r>
      <rPr>
        <b/>
        <sz val="11"/>
        <rFont val="Arial Narrow"/>
        <family val="2"/>
        <charset val="238"/>
      </rPr>
      <t xml:space="preserve">Žbukanje zidova kripte </t>
    </r>
    <r>
      <rPr>
        <sz val="11"/>
        <rFont val="Arial Narrow"/>
        <family val="2"/>
        <charset val="238"/>
      </rPr>
      <t>bezcementnom žbukom, klasificirana kao GP mort u kategoriji CS II na osnovi norme EN 998-1 (ili jednakovrijedna norma),  zaglađene završne obrade debljine 3-4,5 cm. Žbuka se nanosi na unutarnju stranu zida gdje je površina otprašena i oprana te nema prodora vlage (gdje postoji prodor vlage žbuka se isušujućom žbukom). Žbuku izvesti prema slijedećim fazama: površinu zida ručno oprati vodom, na navlaženu površinu zida nanijeti rijetki vapneni mort-špric. Na tako pripremljenu podlogu nanijeti osnovni sloj grube produžne žbuke debljine 2-2,5 cm. Kada se osnovni sloj potpuno osuši i potom obilno navlaži nanosi se završni sloj fine vapnene žbuke debljine 1-1,5 cm, veličine agregata do 2,0 mm. Završni sloj fino zagladiti. Za kvalitetu žbuke izvoditelj je dužan pribaviti stručni nalaz i mišljenje ovlaštene ustanove za ispitivanje kvalitete žbuke, što je obuhvaćeno jediničnom cijenom ove stavke. Obračun se vrši po m2 ortogonalne projekcije</t>
    </r>
    <r>
      <rPr>
        <b/>
        <sz val="11"/>
        <rFont val="Arial Narrow"/>
        <family val="2"/>
        <charset val="238"/>
      </rPr>
      <t>.</t>
    </r>
  </si>
  <si>
    <r>
      <t xml:space="preserve">Radnje na pomicanju i zaštiti nepoznatog inventara kripte </t>
    </r>
    <r>
      <rPr>
        <sz val="11"/>
        <rFont val="Arial Narrow"/>
        <family val="2"/>
        <charset val="238"/>
      </rPr>
      <t>od oštećenja i prašine, zaštitu obloga od oštećenja prilikom korištenja radnih ljestvi, skela, pokretnih skela i platformi te od padanja dijelova žbuke i opeke sa zidova (uključiti zaštitu EPS-om u debljini od 1 cm i pokrivanje najlonom).
Uključuju i unutarnji transport materijala do mjesta ugradnje u objektu.
Obračun je po satu rada utrošenog rada, sva eventualno potrebna skela mora biti uključena u cijenu.</t>
    </r>
  </si>
  <si>
    <r>
      <t>Uklanjanje oštećenih elemenata drvene krovne konstrukcije.</t>
    </r>
    <r>
      <rPr>
        <sz val="11"/>
        <rFont val="Arial Narrow"/>
        <family val="2"/>
        <charset val="238"/>
      </rPr>
      <t xml:space="preserve">
Oštećeni elementi se pile na manje komade pogodne za transport. 
Uklanjanju (piljenju) elemenata se smije pristupiti tek nakon privremenog podupiranja krovne konstrukcije te nakon suglasnosti nadzornog inženjera.
Stavka uključuje sav rad, materijal i opremu za privremeno podupiranje konstrukcije (čelični podupirači, drvena građa, spojni materijal, ...) i uklanjanje oštećene drvene građe.
 Također u cijenu stavke uključiti i sav vertikalni i horizontalni prijenos svih otpadnih elemenata i materijala do gradilišne deponije.
Obračun po m3 uklonjene drvene građe.</t>
    </r>
  </si>
  <si>
    <r>
      <t>Pažljivo uklanjanje postojeće kamene obloge stubišta</t>
    </r>
    <r>
      <rPr>
        <sz val="11"/>
        <rFont val="Arial Narrow"/>
        <family val="2"/>
        <charset val="238"/>
      </rPr>
      <t xml:space="preserve"> sa skidanjem morta iz sljubnica 2-3 cm (sljubnice/fuge se čiste/produbljuju pažljivo bez razaranja bočnih stijenki opeke i kamena). Obračun po m2.  Također u cijenu stavke uključiti i sav vertikalni i horizontalni prijenos svih otpadnih elemenata i materijala do gradilišne deponije. Cijenom treba obuhvatiti kompletan rad. </t>
    </r>
  </si>
  <si>
    <r>
      <t>Pažljivo uklanjanje postojeće kamenih ploča i keramičkih pločica s poda</t>
    </r>
    <r>
      <rPr>
        <sz val="11"/>
        <rFont val="Arial Narrow"/>
        <family val="2"/>
        <charset val="238"/>
      </rPr>
      <t xml:space="preserve">. Obračun po m2. Cijenom treba obuhvatiti kompletan rad.  Također u cijenu stavke uključiti i sav vertikalni i horizontalni prijenos svih otpadnih elemenata i materijala do gradilišne deponije. </t>
    </r>
  </si>
  <si>
    <r>
      <t xml:space="preserve">Uklanjanje drvene obloge i svih slojeva poda na pjevalištu. </t>
    </r>
    <r>
      <rPr>
        <sz val="11"/>
        <rFont val="Arial Narrow"/>
        <family val="2"/>
        <charset val="238"/>
      </rPr>
      <t>Cijenom je potrebno obuhvatiti kompletan rad i sav potreban alat.  Također u cijenu stavke uključiti i sav vertikalni i horizontalni prijenos svih otpadnih elemenata i materijala do gradilišne deponije.Obračun po m2.</t>
    </r>
  </si>
  <si>
    <r>
      <t xml:space="preserve">Demontaža drvenih dasaka (klupa) ispod prozora na pjevalištu. </t>
    </r>
    <r>
      <rPr>
        <sz val="11"/>
        <rFont val="Arial Narrow"/>
        <family val="2"/>
        <charset val="238"/>
      </rPr>
      <t>Cijenom je potrebno obuhvatiti kompletan rad i sav potreban alat.  Također u cijenu stavke uključiti i sav vertikalni i horizontalni prijenos svih otpadnih elemenata i materijala do gradilišne deponije.Obračun po m2.</t>
    </r>
  </si>
  <si>
    <r>
      <rPr>
        <b/>
        <sz val="11"/>
        <rFont val="Arial Narrow"/>
        <family val="2"/>
        <charset val="238"/>
      </rPr>
      <t xml:space="preserve">Proširenje otvora na Φ200 kroz kameni zid </t>
    </r>
    <r>
      <rPr>
        <sz val="11"/>
        <rFont val="Arial Narrow"/>
        <family val="2"/>
        <charset val="238"/>
      </rPr>
      <t>na mjestima otvora Φ100. Cijenom je potrebno obuhvatiti kompletan rad i sav potreban alat.  Također u cijenu stavke uključiti i sav vertikalni i horizontalni prijenos svih otpadnih elemenata i materijala do gradilišne deponije. Obračun po m'.</t>
    </r>
  </si>
  <si>
    <r>
      <t xml:space="preserve">Uklanjanje postojećeg opločenja ispred crkve. </t>
    </r>
    <r>
      <rPr>
        <sz val="11"/>
        <rFont val="Arial Narrow"/>
        <family val="2"/>
        <charset val="238"/>
      </rPr>
      <t>Cijenom je potrebno obuhvatiti kompletan rad i sav potreban alat.  Također u cijenu stavke uključiti i sav vertikalni i horizontalni prijenos svih otpadnih elemenata i materijala do gradilišne deponije. Obračun po m2.</t>
    </r>
  </si>
  <si>
    <r>
      <t xml:space="preserve">Dobava i postavljanje XPS ploča debljine d=6 cm, </t>
    </r>
    <r>
      <rPr>
        <sz val="11"/>
        <rFont val="Arial Narrow"/>
        <family val="2"/>
        <charset val="238"/>
      </rPr>
      <t>na horizontalnu hidroizolaciju poda crkve. U cijenu uključiti sav potreban rad, alat i materijal.</t>
    </r>
  </si>
  <si>
    <r>
      <rPr>
        <b/>
        <sz val="11"/>
        <rFont val="Arial Narrow"/>
        <family val="2"/>
        <charset val="238"/>
      </rPr>
      <t>Čepasta folije</t>
    </r>
    <r>
      <rPr>
        <sz val="11"/>
        <rFont val="Arial Narrow"/>
        <family val="2"/>
        <charset val="238"/>
      </rPr>
      <t xml:space="preserve"> - dobava i ugradnja čepaste folije kao zaštite temelja, poda crkve i kripte. Obračun po m2.</t>
    </r>
  </si>
  <si>
    <r>
      <rPr>
        <b/>
        <sz val="11"/>
        <rFont val="Arial Narrow"/>
        <family val="2"/>
        <charset val="238"/>
      </rPr>
      <t>Zatrpavanje</t>
    </r>
    <r>
      <rPr>
        <sz val="11"/>
        <rFont val="Arial Narrow"/>
        <family val="2"/>
        <charset val="238"/>
      </rPr>
      <t xml:space="preserve"> nakon izvođenja radova sa zemljom iz iskopa s zbijanjem u slojevima. 
Obračun po m3 ugrađene zemlje u sraslom stanju. Cijenom treba obuhvatiti kompletan rad.</t>
    </r>
  </si>
  <si>
    <t>Pumpom mogu raditi samo izvođači koji su obučeni za rad sa strojem od strane ovlaštene osobe za ugradnju materijala. Poliuretanska smola za ojačavanje temeljnog tla sastoji se od dvije komponente koje se mješaju u pištolju. Nakon injektiranja packeri se uklanjaju, koplja se režu i bušotine se zatvaraju brzovezućim reparaturnim mortom. Ekspandirajuća smola mora zadovoljavati sljedeće karakteristike: Minimalna tlačna čvrstoća odreagirane smole (slobodno širenej) 800 kPa, a gustoća smole od 400 kg/m3 pri minalnoj tlačnoj čvrstoći od 10 MPa, a vrijeme reakcije smole od 6 sekundi do 30 sekundi.
Završni radovi: Nakon injektiranja uklanjaju se injekcijska čelična koplja zajedno s pakerima i bušotine se zatvaraju reparaturnim mortom. Obračun po m' injektiranog tla.</t>
  </si>
  <si>
    <t>Varaždinska ulica 21, 422342 Martijanec
k.č. 1, k.o. Martijanec</t>
  </si>
  <si>
    <t>Dobava materijala te zidarska sanacija vučenih profilacija na pročeljima crkve i zvonika,gdje se vrše radovi na konstruktivnoj obnovi ,a sve prema priloženom projektu:
 fugiranje ziđa na mjestima skinute žbuke reparaturnim mortom, nanošenje prvog sloja sanacijske žbuke na bazi vapna utiskivanjem radi bolje povezanosti sa nosiocem, te nanošenje drugog sloja istog morta sa zaglađivanjem površine, uz upotrebu prethodno napravljenih šablona za izvlačenje profilacija. Obračun po ml pojedine sanirane profilacije određene razvijene širine. Jediničnom cijenom obuhvatiti sav rad i materijal te obračunske koeficijente.
U cijenu radova uključena je izrada originalnog otiska profilacije,te prijenos na milimetarski papir u mjerilu 1:1 koji ovjerava nadležni konzervatorski odjel</t>
  </si>
  <si>
    <t>PROČELJA LAĐE I SVETIŠTA</t>
  </si>
  <si>
    <t>- profilacija holkelnog potkrovnog vijenca broda i svetišta crkve, r.š. 65-70 cm- samo po potrebi sanacija 20%</t>
  </si>
  <si>
    <t>- uglato istaknuta profilacija sokla na pročelju broda i svetišta crkve, r.š. 5 - 10 cm</t>
  </si>
  <si>
    <t>vertikalno-uglata zaobljena profilacija na pročelju sakristije crkve, r.š. 25 - 30 cm</t>
  </si>
  <si>
    <t>GLAVNO PROČELJE I ZVONIK</t>
  </si>
  <si>
    <t>- potkrovni vijenac zvonika na razini kape zvonika r.š. 120-160 cm;samo sanacija 20%</t>
  </si>
  <si>
    <t>- potkrovni vijenac zvonika u razini sata r.š. 120-140 cm</t>
  </si>
  <si>
    <t>- profilirani pilastri sa kapitelima u razini zvona s arh.reljefnom plastikom</t>
  </si>
  <si>
    <t>- profilirani prozorski okviri na razini zvona</t>
  </si>
  <si>
    <t>- razdijelni vijenac na sredini zvonika r.š.100-120 cm</t>
  </si>
  <si>
    <t>- profilirani pilastri s kapitelima u razini voluta sa štukaturom</t>
  </si>
  <si>
    <t>- profilirani vijenac ispod voluta r.š. 60-80 cm</t>
  </si>
  <si>
    <t>- profilirani pilastri s kapitelima u razini kora</t>
  </si>
  <si>
    <r>
      <rPr>
        <b/>
        <sz val="11"/>
        <rFont val="Arial Narrow"/>
        <family val="2"/>
        <charset val="238"/>
      </rPr>
      <t>KAMENI ELEMENTI</t>
    </r>
    <r>
      <rPr>
        <sz val="11"/>
        <rFont val="Arial Narrow"/>
        <family val="2"/>
        <charset val="238"/>
      </rPr>
      <t xml:space="preserve">
Sanacija i restauracija kamenih elemenata na pročeljima fasade prema opisu :
-prijedlog radova te izrada izvješča sa   fotodokumentacijomo stanju kam. elemenata baziran na preliminarnim istraživanjima
-analiza soli,stanje kamena,dali se osipa te vizualni pregled
-konsolidacija elemenata
-desalinizacija ,uz provjeru nakon izvršenja
-čiščenje raznim tehnikama,ovisi ovrsti nečistoće(alge,lišajevi, skrama tvrda),oblozi,paste,mehanički,laserom,kemijski...
-nadoknada, restauracija primjerenim materijalima da zadovolji konzervatorske uvjete izbaciti cementne zapune. 
-priprema podloge za nadopunu kamena , armatura 
- završna obrada prema postoječem kamenu
- fini retuš
- hidrofobizacija i impregnacija kamenih elemenata
</t>
    </r>
  </si>
  <si>
    <t>kameni ulazni portal</t>
  </si>
  <si>
    <t>kameni doprozornici na gl. pročelju</t>
  </si>
  <si>
    <t>kameni dovratnik ulaznih vrata</t>
  </si>
  <si>
    <t>kameni doprozornici na lađi pročelja</t>
  </si>
  <si>
    <t>portal ulaza u sakristiju</t>
  </si>
  <si>
    <t>mali prozor pokraj</t>
  </si>
  <si>
    <t>kam.elementi prozora na bočnoj
 kapeli</t>
  </si>
  <si>
    <t>kameni kipovi na glavnom pročelju</t>
  </si>
  <si>
    <t>kam. elemet vratiju u kriptu</t>
  </si>
  <si>
    <t>UKUPNO (bez PDV-a):</t>
  </si>
  <si>
    <t>UKUPNO (s PDV-om):</t>
  </si>
  <si>
    <t>B</t>
  </si>
  <si>
    <t>REKAPITULACIJA - UKUPNO</t>
  </si>
  <si>
    <t>Ukupna cijena bez PDV-a [€]</t>
  </si>
  <si>
    <t>UKUPNO (S PDV-OM)</t>
  </si>
  <si>
    <t>NAZIV PROJEKTA:</t>
  </si>
  <si>
    <t>PROJEKT OBNOVE ZGRADE ZA CJELOVITU OBNOVU ZGRADE</t>
  </si>
  <si>
    <t>BROJ PROJEKTA:</t>
  </si>
  <si>
    <t>2023-965</t>
  </si>
  <si>
    <t>Zagreb, lipanj 2023. (dopuna rujan 2025.)</t>
  </si>
  <si>
    <t>Pod stavkom materijal podrazumijeva se dobavna cijena materijala, to jest cijena glavnih i pomoćnih materijala potrebnog za ugradnju do kompletne gotovosti. U tu cijenu potrebno je uključiti i cijenu prijevoza bez obzira na vrstu prijevoznog sredstva, udaljenost, te eventualne potrebne utovare, istovare i prijenose do skladišta i do mjesta ugradbe. U cijeni materijala je i cijena čuvanja, zaštite i skladištenja materijala do ugradnje. Prema Zakonu o gradnji (NN 153/13, 20/17, 39/19, 125/19, 145/24) potrebno je uzimanje uzoraka - probnih kocki - za beton, te ugradnja samo onih materijala koji imaju važeće ateste. Svu dokumentaciju o dokazu kvalitete materijala prikuplja izvođač radova i po završetku predaje Investitoru.</t>
  </si>
  <si>
    <t>Uređenje i organizacija gradilišta, organizacija i postavljanje radnih prostora, skladišta, površine za privremeno odlaganje srušenog materijala , montažni WC, natpisi, dobava, postavljanje i korištenje naprava za vertikalni i horizontalni transport ljudi, materijala i alata, upozorenja te odvozi smeća.  Uključivo naknade za potrebno zauzimanje javne gradske  površine za organizaciju gradilišta. Stavka uključuje izradu vodovodnog i  elektroenergetskog priključka iz  zgrade a u dogovoru sa predstavnikom investitora. U cijenu uključiti i izradu plana gradilišta. Troškove potrošnje struje i vode snosi investitor.</t>
  </si>
  <si>
    <t>Izvođač treba ispuniti sve količine i cijene za sva poglavlja radova opisanih troškovnikom.</t>
  </si>
  <si>
    <t>Izvođač radova odgovara za kvalitetu izvedenih radova i ugrađenih materijala. Svi radovi moraju biti izvedeni u skladu s propisima, tehničkim uvjetima i pravilima struke. Kvaliteta ugrađenog materijala utvrđuje se ispitivanjem od za to ovlaštene institucije, kao i važećim atestima. Po primopredaji građevine svi atesti se predaju investitoru na korištenje, kao i projekti izvedenog stanja, koji čine arhivsku dokumentaciju zgrade, i ujedno su dokumenti za ishođenje uporabne dozvole.  Za izvedene radove, svoje i svojih kooperanata, investitoru odgovara isključivo izvođač, kao nositelj svih ugovorenih radova.</t>
  </si>
  <si>
    <t>Zahtijevani nivo kvalitete obrade površina svih unutarnjih i vanjskih zidova je Q3 i Q4 (pripremljeno za završno unutarnje ličenje, odnosno završni fasadni sloj).</t>
  </si>
  <si>
    <t>Za sve predviđene konzervatorsko-restauratorske radove (konstruktivne sanacije) na kamenoj plastici Izvođač je obvezan u izvršenju Ugovora angažirati fizičku osobu za obavljanje konzervatorsko-restauratorskih poslova, a koja posjeduje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(NN 98/2018, 119/23, 104/25) i to u području uže specijalnosti – restaurator za kamenu plastiku.</t>
  </si>
  <si>
    <t>Izvođač je dužan kontinuirano tijekom izvedbe radova čistiti gradilište i građevinu, te nakon izvedbe svih ugovorenih radova i prije primopredaje objekta investitoru sve fino očistiti, te otpadni materijal odvesti na gradski deponij.</t>
  </si>
  <si>
    <t>Izvođač je dužan posjedovati ili ishodovati sve zakonom i troškovnikom predviđene ateste za sve ugrađene materijale i izvedene radove, a u svemu prema Zakonu o gradnji (NN 153/13, 20/17, 39/19, 125/19, 145/24),  Zakonu o zaštiti od požara (NN 92/10, 114/22) te Zakona o zaštiti na radu (NN 71/14, 118/14, 154/14, 94/18, 96/18). Izvođač je dužan sve ateste dostavljati investitoru tijekom izvođenja.</t>
  </si>
  <si>
    <t>U troškovniku je opisan način izvođenja pojedinih radova. Izvođenje onih radova koji nisu posebno opisani troškovnikom, treba biti u skladu s važećim normama i standardima, običajima, pravilima građenja i uzancama. Za sve tako izvedene radove izvođač nema prava na dodatnu odštetu ili promjenu jedinične cijene izražene u ponudi, osim ako to nije specificirano u posebnoj ponudi za predmetne radove, koja je ovjerena od investitora ili od nadzornog inženjera.</t>
  </si>
  <si>
    <t>Ako tijekom izvođenja radova dođe do potrebe izvršenja više radnji, naknadnih i nepredviđenih radova oni će se izvesti na temelju upisa nadzornog inženjera u građevinski dnevnik, ali uz prethodno odobrenje ovlaštenog predstavnika investitora. Više radnje i manje radnje po ugovorenim stavkama troškovnika obračunavati će se po istim cijenama bez obzira na veličinu odstupanja u odnosu na količinu iz ugovornog troškovnika. Cijena za naknadne i nepredviđene radove utvrditi će se na temelju:
- trošak rada i materijala po prosječnim normama u graditeljstvu,
- cijena materijala prema prosječnim cijenama na tržištu na dan podnošenja ponude, 
- cijena radne snage prema kalkulativnim brutto satnicama radnika uz faktor radne snage 3.5  (obračunava se isključivo na netto cijenu rada) za izračunavanje posrednih troškova tj manipulativnih troškova za tuđe usluge od 10%,
- troškove opreme, strojeva, te prijevoznih usluga na temelju normativa i važećih cijena.</t>
  </si>
  <si>
    <t>Izvođač je dužan do primopredaje građevine ukloniti sve građevinskim dnevnikom evidentirane  nedostatke. Sanacija nedostataka pada na teret izvoditelja. Za nedostatke koji ne ugrožavaju stabilnost konstrukcije, a ne uklone se do konačnog obračuna, investitor ima pravo ugovoriti sa drugim izvoditeljem, a pri konačnom obračunu isti odbiti prvom izvoditelju.</t>
  </si>
  <si>
    <t>Prije izvođenja radova treba provjeriti kvalitetu svih materijala koji se ugrađuju i izvesti radove u skladu s detaljima izvedbe i opisom iz troškovnika. Prije izvođenja treba obvezno izvršiti izmjeru na licu mjesta. Eventualne promjene u detaljima ili materijalu treba izvođač dogovoriti s projektantom ili nadležnim nadzornim inženjerom.</t>
  </si>
  <si>
    <t>Zabranjena je upotreba materijala (osnovnog ili pomoćnog) koji nije predviđen opisom, nacrtima i detaljima, te odgovarajućim normama ili tehničkim uvjetima za izvođenje istih. Ukoliko izvođač ipak izvede radove na neodgovarajući način ili od neodgovarajućih materijala, dužan je o tome upozoriti nadzornog inženjera i dogovorno riješiti, te zapisnički ustanoviti kvalitetu izvođenja radova.</t>
  </si>
  <si>
    <t>Ukoliko prije početka izvođenja radova izvođač ustanovi da je došlo do promjene uvjeta za izvođenje radova, dužan je o tome upozoriti nadzornog inženjera i dogovorno riješiti, te zapisnički ustanoviti kvalitetu izvođenja radova.</t>
  </si>
  <si>
    <t xml:space="preserve">Izvođač je također obavezan izraditi Elaborat o zaštiti na radu na gradilištu, a prema važećem pravilniku o zaštiti na radu, izraditi privremeno prometno rješenje ukoliko je potrebno, izvjesiti tablu s podacima o građevini, Investitoru, Izvođaču, Projektantu i Nadzoru. </t>
  </si>
  <si>
    <t xml:space="preserve">Prilikom izvođenja radova, izvođač treba zaštiti sve susjedne plohe, dijelove konstrukcije i prethodno izvedene radove na prikladan način, a u skladu s pravilima, tako da ne dođe do njihovog oštećenja. </t>
  </si>
  <si>
    <t>Troškove zaštite treba izvođač uračunati u jediničnu cijenu. Ukoliko ipak dođe do oštećenja prethodno izvedenih radova za koje je odgovoran izvoditelj ili njegov kooperant, dužan ih je o svom trošku dovesti u stanje prije oštećenja, ili naručiti iste radove kod drugog izvoditelja na svoj teret. Popravak treba izvesti u primarno određenom roku ili dogovorno.</t>
  </si>
  <si>
    <t>Izvođač treba kvalitetu ugrađenih materijala i stručnosti radnika dokazati odgovarajućim atestima i uvjerenjima izdanim od strane za to ovlaštene institucije.</t>
  </si>
  <si>
    <t>Tijekom radova i po njihovom završetku, izvođač je dužan čistiti radni prostor.</t>
  </si>
  <si>
    <t>Izvođač je također dužan ukloniti sve zaštitne i pomoćne konstrukcije u roku koji je predviđen za izvođenje radova i na svoj trošak. Po završetku radova kvalitetu izvedenih radova treba izvoditelj ustanoviti zapisnički s nadležnim nadzornim inženjerom. Ukoliko se ustanovi da su radovi izvedeni nekvalitetno, izvoditelj je dužan iste ponovno izvesti u traženoj kvaliteti ili iste naručiti kod drugog izvoditelja, a sve u roku i na svoj trošak.</t>
  </si>
  <si>
    <r>
      <rPr>
        <b/>
        <sz val="11"/>
        <rFont val="Arial Narrow"/>
        <family val="2"/>
        <charset val="238"/>
      </rPr>
      <t xml:space="preserve">Stabilizacija tla ispod temelja </t>
    </r>
    <r>
      <rPr>
        <sz val="11"/>
        <rFont val="Arial Narrow"/>
        <family val="2"/>
        <charset val="238"/>
      </rPr>
      <t xml:space="preserve">dvokomponentnom poliuretanskom smolom visoke vlačne i tlačne čvrstoće koja svojim karakteristikama konsolidira temeljno tlo bez velike ekspanzije. Metoda sanacije/ojačanje tla je visokotlačno injektiranje prijenosnom 2-komponentnom pumpom koja prilikom injektiranja ojačava uz tlo. Priprema podloge: bušotine se izvode u temeljnu stopu linijski u razmaku 80-150 cm do dubine od 5,0 m od dna temelja. Dno bušotine treba završavati na sredini dna temeljnog zida. Kut bušenja rupa ovisi o dubini temelja (10° - 30°) i određuje se prema projektnoj dokumentaciji i stvarnoj širini temelja. Nakon bušenja, apliciraju se distribucijska čelična koplja promjera fi 13 mm na koje je potrebno ugraditi pakere ili glave pakere. Promjer bušotina iznosi do 18mm.
Ugradnja: Injektiranje se izvodi prijenosnom 2 K pumpom pod pritiskom koji se prillagođava prilikom injektiranja.
</t>
    </r>
  </si>
  <si>
    <r>
      <t>Uklanjanje postojeće stolarije</t>
    </r>
    <r>
      <rPr>
        <sz val="11"/>
        <rFont val="Arial Narrow"/>
        <family val="2"/>
        <charset val="238"/>
      </rPr>
      <t xml:space="preserve">  s demontažom dovratnika te odvoz na gradilišnu deponiju.</t>
    </r>
    <r>
      <rPr>
        <b/>
        <sz val="11"/>
        <rFont val="Arial Narrow"/>
        <family val="2"/>
        <charset val="238"/>
      </rPr>
      <t xml:space="preserve"> </t>
    </r>
    <r>
      <rPr>
        <sz val="11"/>
        <rFont val="Arial Narrow"/>
        <family val="2"/>
        <charset val="238"/>
      </rPr>
      <t>U cijenu stavke uključiti sve potrebne alate, rad i sav vertikalni i horizontalni prijenos svih otpadnih elemenata i materijala do gradilišne deponije..
Obračun po komadu uklonjenih vrata.</t>
    </r>
  </si>
  <si>
    <r>
      <rPr>
        <b/>
        <sz val="11"/>
        <rFont val="Arial Narrow"/>
        <family val="2"/>
        <charset val="238"/>
      </rPr>
      <t>Izvedba cementnog estriha</t>
    </r>
    <r>
      <rPr>
        <sz val="11"/>
        <rFont val="Arial Narrow"/>
        <family val="2"/>
        <charset val="238"/>
      </rPr>
      <t xml:space="preserve"> sa staklenim nitima za armiranje udebljini 5cm. Stavka obuhvaća dobavu i polaganje PE folije d=0,02cm kao dobavu i strojnu izradu armiranog cementnog estriha (2200kg/m3), sa strojnim glađenjem, sa prijemom od strane podopolagača. Beton od agregata 0-4 mm, mikroarmiran sa polipropilenskim vlaknima ili pocinčanom mrežicom, uz zid završen sa odgovarajućom toplinskom izolacijom po sistemu debljine 1cm, sa izradom dilatacija.
Cijenom treba obuhvatiti kompletan rad i materijal.</t>
    </r>
  </si>
  <si>
    <r>
      <t>Zamjena oštećenih elemenata podne konstrukcije zvonika</t>
    </r>
    <r>
      <rPr>
        <sz val="11"/>
        <rFont val="Arial Narrow"/>
        <family val="2"/>
        <charset val="238"/>
      </rPr>
      <t>. Potrebno je zamijeniti oštećene grednike. Koriste se četinare II klase. Potrebno je zamijeniti sve grednike koji nisu zdravi i žilavi. Ležišta grede moraju biti onoliko duboko koliko je visina grede. Obavezno je potrebno usidriti gredu u glavni vanjski i u čeoni zid sponama i zasunima. U cijenu je potrebno uračunati sav potreban rad, alat i materijal. Obračun po m3 ugrađenog materijala.</t>
    </r>
  </si>
  <si>
    <r>
      <t>Zamjena oštećenih elemenata drvenog stubišta</t>
    </r>
    <r>
      <rPr>
        <sz val="11"/>
        <rFont val="Arial Narrow"/>
        <family val="2"/>
        <charset val="238"/>
      </rPr>
      <t>. Potrebno je zamijeniti oštećene drvene elemente. Koristi se materijal koji odgovara izvornom stanju. Potrebno je zamijeniti sve elemente koji nisu zdravi. U cijenu je potrebno uračunati sav potreban rad, alat i materijal. Obračun po m3 ugrađenog materijala.</t>
    </r>
  </si>
  <si>
    <r>
      <t>Zamjena oštećenih elemenata drvenih ljestvi u zvoniku</t>
    </r>
    <r>
      <rPr>
        <sz val="11"/>
        <rFont val="Arial Narrow"/>
        <family val="2"/>
        <charset val="238"/>
      </rPr>
      <t>. Potrebno je zamijeniti oštećene drvene elemente. Koristi se materijal koji odgovara izvornom stanju. Potrebno je zamijeniti sve elemente koji nisu zdravi. U cijenu je potrebno uračunati sav potreban rad, alat i materijal. Obračun po m3 ugrađenog materijala.</t>
    </r>
  </si>
  <si>
    <r>
      <t xml:space="preserve">Završno bojanje pročelja. </t>
    </r>
    <r>
      <rPr>
        <sz val="11"/>
        <rFont val="Arial Narrow"/>
        <family val="2"/>
        <charset val="238"/>
      </rPr>
      <t>Bojanje crkve bojom na bazi vapna prema odabiru konzervatora. Boja mora biti vodonepropusna i paropropusna u dva sloja. Bojanje izvesti u skladu sa zahtjevima proizvođača boje. Jediničnom cijenom obuhvatiti:
- dubinsku impregnaciju odgovarajućim sredstvom,
- bojanje u dva sloja.
Boju i ton određuje Konzervatorski odjel u Varaždinu. Obračun po m2.</t>
    </r>
  </si>
  <si>
    <r>
      <rPr>
        <b/>
        <sz val="11"/>
        <rFont val="Arial Narrow"/>
        <family val="2"/>
        <charset val="238"/>
      </rPr>
      <t xml:space="preserve">Dobava i izvedba vertikalne HI temelja oko cijele crkve. </t>
    </r>
    <r>
      <rPr>
        <sz val="11"/>
        <rFont val="Arial Narrow"/>
        <family val="2"/>
        <charset val="238"/>
      </rPr>
      <t>Hidroizolacija se izvodi iz dva sloja fleksibilne polimer bitumenske trake uz predhodni hladan premaz resitolom. Sve izvesti prema uputi proizvođača HI. Staklena tkanina impregnirana i obostrano obložena fleksibilnom polimer bitumenskom masom. Traka je zaštićena obostrano folijom. Uključen kompletan rad, materijal i pribor. Obračun po m² izvedene HI.</t>
    </r>
  </si>
  <si>
    <r>
      <rPr>
        <b/>
        <sz val="11"/>
        <rFont val="Arial Narrow"/>
        <family val="2"/>
        <charset val="238"/>
      </rPr>
      <t xml:space="preserve">Dobava i izvedba vertikalne HI kripte. </t>
    </r>
    <r>
      <rPr>
        <sz val="11"/>
        <rFont val="Arial Narrow"/>
        <family val="2"/>
        <charset val="238"/>
      </rPr>
      <t>Hidroizolacija se izvodi iz dva sloja fleksibilne polimer bitumenske trake uz predhodni hladan premaz resitolom. Sve izvesti prema uputi proizvođača HI. Staklena tkanina impregnirana i obostrano obložena fleksibilnom polimer bitumenskom masom. Traka je zaštićena obostrano folijom. S obzirom da nije bilo mogućnosti pregleda stanja kripte, iskop je potrebno vršiti vrlo pažljivo i pod nadzorom arheologa. Nepoznate su točne dimenzije, materijal i stanje kripte, stoga je potrebno kontaktirati projektanta ako se stvarno stanje razlikuje od pretpostavljenog.
Uključen kompletan rad, materijal i pribor. Obračun po m² izvedene HI.</t>
    </r>
  </si>
  <si>
    <r>
      <rPr>
        <b/>
        <sz val="11"/>
        <rFont val="Arial Narrow"/>
        <family val="2"/>
        <charset val="238"/>
      </rPr>
      <t xml:space="preserve">Dobava i izvedba horizontalne HI poda crkve. </t>
    </r>
    <r>
      <rPr>
        <sz val="11"/>
        <rFont val="Arial Narrow"/>
        <family val="2"/>
        <charset val="238"/>
      </rPr>
      <t>Hidroizolacija se izvodi iz dva sloja fleksibilne polimer bitumenske trake uz predhodni hladan premaz resitolom. Sve izvesti prema uputi proizvođača HI. Staklena tkanina impregnirana i obostrano obložena fleksibilnom polimer bitumenskom masom. Traka je zaštićena obostrano folijom. Uključen kompletan rad, materijal i pribor. Obračun po m² izvedene HI.</t>
    </r>
  </si>
  <si>
    <r>
      <t>Dobava i postavljanje XPS ploča debljine d=6 cm, na vertikalnu hidroizolaciju u kripti.</t>
    </r>
    <r>
      <rPr>
        <sz val="11"/>
        <rFont val="Arial Narrow"/>
        <family val="2"/>
        <charset val="238"/>
      </rPr>
      <t xml:space="preserve"> S obzirom da nije bilo mogućnosti pregleda stanja kripte, iskop je potrebno vršiti vrlo pažljivo i pod nadzorom arheologa. Nepoznate su točne dimenzije, materijal i stanje kripte, stoga je potrebno kontaktirati projektanta ako se stvarno stanje razlikuje od pretpostavljenog.
U cijenu uključiti sav potreban rad, alat i materijal.</t>
    </r>
  </si>
  <si>
    <r>
      <t xml:space="preserve">Nanošenje silikatne impregnacijske smjese na zidove i stropove crkve. </t>
    </r>
    <r>
      <rPr>
        <sz val="11"/>
        <rFont val="Arial Narrow"/>
        <family val="2"/>
        <charset val="238"/>
      </rPr>
      <t xml:space="preserve">Impregnacijsku smjesu potrebno je nanjeti nakon osušenu žbuku. Služi kao priprema podloge za radove gletanja i farbanja.  Obračun po m2. Cijenom treba obuhvatiti kompletan rad i materijal. </t>
    </r>
  </si>
  <si>
    <r>
      <t xml:space="preserve">Nanošenje silikatne impregnacijske smjese na zidove i stropove kripte. </t>
    </r>
    <r>
      <rPr>
        <sz val="11"/>
        <rFont val="Arial Narrow"/>
        <family val="2"/>
        <charset val="238"/>
      </rPr>
      <t xml:space="preserve">Impregnacijsku smjesu potrebno je nanjeti nakon osušenu žbuku. Služi kao priprema podloge za radove gletanja i farbanja. 
S obzirom da nije bilo mogućnosti pregleda stanja kripte, iskop je potrebno vršiti vrlo pažljivo i pod nadzorom arheologa. Nepoznate su točne dimenzije, materijal i stanje kripte, stoga je potrebno kontaktirati projektanta ako se stvarno stanje razlikuje od pretpostavljenog.
 Obračun po m2. Cijenom treba obuhvatiti kompletan rad i materijal. </t>
    </r>
  </si>
  <si>
    <r>
      <t xml:space="preserve">Bojanje zidova i stropova crkve </t>
    </r>
    <r>
      <rPr>
        <sz val="11"/>
        <rFont val="Arial Narrow"/>
        <family val="2"/>
        <charset val="238"/>
      </rPr>
      <t>disperzivnom bojom u dva premaza na prethodno pripremljenu podlogu. U stavku je uključena obrada svih spojeva zidova međusobno kao i spojeva zidova i stropova. Koristit će se boja po izboru Konzervatorskog odjela u Varaždinu. Obračun po m2. Cijenom treba obuhvatiti kompletan rad i materijal.</t>
    </r>
  </si>
  <si>
    <r>
      <t xml:space="preserve">Bojanje zidova i stropova kripte  </t>
    </r>
    <r>
      <rPr>
        <sz val="11"/>
        <rFont val="Arial Narrow"/>
        <family val="2"/>
        <charset val="238"/>
      </rPr>
      <t>disperzivnom bojom u dva premaza na prethodno pripremljenu podlogu. U stavku je uključena obrada svih spojeva zidova međusobno kao i spojeva zidova i stropova. Koristit će se boja po izboru Konzervatorskog odjela u Varaždinu. 
S obzirom da nije bilo mogućnosti pregleda stanja kripte, iskop je potrebno vršiti vrlo pažljivo i pod nadzorom arheologa. Nepoznate su točne dimenzije, materijal i stanje kripte, stoga je potrebno kontaktirati projektanta ako se stvarno stanje razlikuje od pretpostavljenog.
Obračun po m2. Cijenom treba obuhvatiti kompletan rad i materijal.</t>
    </r>
  </si>
  <si>
    <r>
      <t>Rad na polaganju nove obloge od kamenih ploča za pjevalište.</t>
    </r>
    <r>
      <rPr>
        <sz val="11"/>
        <rFont val="Arial Narrow"/>
        <family val="2"/>
        <charset val="238"/>
      </rPr>
      <t xml:space="preserve"> Ova stavka se odnosi na oblogu podova na kojima je zbog vraćanja u izvorno stanje uklonjena drvena obloga.</t>
    </r>
    <r>
      <rPr>
        <b/>
        <sz val="11"/>
        <rFont val="Arial Narrow"/>
        <family val="2"/>
        <charset val="238"/>
      </rPr>
      <t xml:space="preserve"> </t>
    </r>
    <r>
      <rPr>
        <sz val="11"/>
        <rFont val="Arial Narrow"/>
        <family val="2"/>
        <charset val="238"/>
      </rPr>
      <t xml:space="preserve"> Obračunava se stvarni rad na gradilištu prema upisu u građevinski dnevnik, ovjereno od strane nadzornog inženjera. Radom je obuhvaćeno polaganje / ljepljenje i fugiranje. Dobava obloge i potrebnog materijala za ugradnju posebno se obračunava.</t>
    </r>
  </si>
  <si>
    <t>Lijevano-željezni poklopac Ø800</t>
  </si>
  <si>
    <r>
      <t xml:space="preserve">Izrada drenažnog sloja od batude uz unutarnju i vanjsku stranu temelja. </t>
    </r>
    <r>
      <rPr>
        <sz val="11"/>
        <rFont val="Arial Narrow"/>
        <family val="2"/>
        <charset val="238"/>
      </rPr>
      <t>Drenažni sloj se nasipava nakon izvedbe perimetarske hidroizolacije temeljnih zidova i nakon postave ćepićaste folije kao zaštite hidroizolacije. Debljina drenažnog nasipa uz temeljne zidove je 30 cm te se nasipa do visine 30 cm ispod kote završnog terena. 
Nasipanje drenažnog sloja se izvodi kamenim materijalom, šljunkom ili tucanikom, frakcije 16/32 mm.
Ova stavka obuhvaća i betoniranje podloge drenažnog sloja koja se izvodi u širini 30 cm, debljine 10 cm s padom od 10% od temeljnog zida, betonom razreda čvrstoće C 12/15.
Ova stavka obuhvaća postavljanje geotekstila 200 g/m2 preko podložnog betona te po vertikali uz zemljani iskop do visine 250 cm, odnosno do 30 cm ispod kote završnog terena. Trošak dobave i postave čepićaste folije je ukalkuliran u stavci HI.
Obračun se vrši po m3</t>
    </r>
  </si>
  <si>
    <t>INFO-G d.o.o.
Svetice 36, 10 000 Zagreb
OIB: 17371898479</t>
  </si>
  <si>
    <t>POSEBNI UVJETI KONZERVATORSKE SLUŽBE</t>
  </si>
  <si>
    <t>OPĆI UVJETI UZ TROŠKOVNIK GRAĐEVINSKO-OBRTNIČKIH RADOVA I RADOVA NA ARHITEKTONSKOJ PLASTICI</t>
  </si>
  <si>
    <t>RADOVI NA ARHITEKTONSKOJ PLASTICI</t>
  </si>
  <si>
    <t xml:space="preserve">Sve radove izvesti prema opisima pojedinih stavki troškovnika, općim smjernicama iz pojedinih grupa radova, detaljima, i svim važećim tehničkim propisima i standardima, kao i uputstvima proizvođača materijala, te pravilima struke i građevinskim normama. Za izvođenje svih radova uvjetuje se rad sa stručno osposobljenom radnom snagom za pojedine vrste radova prema Zakonu o gradnji (NN 153/13, 20/17, 39/19, 125/19, 145/24), sa propisanom kvalitetom materijala koja mora odgovarati postojećim tehničkim propisima i važećim Hrvatskim standardima ili jednakovrijedno. Ako neke stavke imaju nejasan i nedovoljan opis, onda svaki "započeti" opis pojedine stavke znači cjelokupnu izradu te stavke, to jest nabavu, dopremu materijala, sve prijenose i prijevoze, izradu, skidanje oplate, zaštitu, njegovanje pojedinih elemenata po izradi i nakon ugradbe, odvoz viška materijala na gradski deponij, kao i ostalo. Bez posebne nadoplate potrebno je obuhvatiti sve elemente navedene kako slijedi:                                                         </t>
  </si>
  <si>
    <t>Preporuča se da izvođač obiđe i detaljno ispita gradilište i okolinu, da se upozna s položajem i stanjem prometnica na lokaciji, da ispita i provjeri postojeće izvore za opskrbu materijalom, kao i sve ostale okolnosti koje su od utjecaja na izvođenje radova i formiranje jedinične cijene.</t>
  </si>
  <si>
    <t>Ukoliko suvlasnik zahtijeva dobavu materijala koji je standardom iznad pripadajućeg, tada se to u smislu Zakona o obnovi ne smatra opravdanim troškom te ga je dužan sam financirati. Dobava se vrši temeljem ponuda dobavljača koje je nadzorni organ prethodno odobrio uz suglasnost platitelja.  Uskladiti s izvornim stanjem prema uputama Konzervatorskog odjela u Varaždinu.</t>
  </si>
  <si>
    <t>Ukoliko suvlasnik zahtijeva dobavu materijala koji je standardom iznad pripadajućeg, tada se to u smislu Zakona o obnovi ne smatra opravdanim troškom te ga je dužan sam financirati.  Dobava se vrši temeljem ponuda dobavljača koje je nadzorni organ prethodno odobrio uz suglasnost platitelja.  Uskladiti s izvornim stanjem prema uputama Konzervatorskog odjela u Varaždinu.</t>
  </si>
  <si>
    <t xml:space="preserve">Ukoliko suvlasnik zahtijeva dobavu materijala koji je standardom iznad pripadajućeg, tada se to u smislu Zakona o obnovi ne smatra opravdanim troškom te ga je dužan sam financirati. Dobava se vrši temeljem ponuda dobavljača koje je nadzorni organ prethodno odobrio uz suglasnost platitelja. Uskladiti s izvornim stanjem prema uputama Konzervatorskog odjela u Varaždinu. </t>
  </si>
  <si>
    <t>Ukoliko suvlasnik zahtijeva dobavu materijala koji je standardom iznad pripadajućeg, tada se to u smislu Zakona o obnovi ne smatra opravdanim troškom te ga je dužan sam financirati. Dobava se vrši temeljem ponuda dobavljača koje je nadzorni organ prethodno odobrio uz suglasnost platitelja. Uskladiti s izvornim stanjem prema uputama Konzervatorskog odjela u Varaždinu.</t>
  </si>
  <si>
    <t>1) Za radove na sanaciji crkve sv. Martina biskupa u Martijancu izdani su posebni uvjeti KLASA: 612-08/23-23/1463, URBROJ: 532-05-02-08/4-23-2 od 21.04.2023. koji i nadalje u potpunosti vrijede.</t>
  </si>
  <si>
    <t>2) Potrebno je pregledati i ukloniti svu vanjsku žbuku do razine koja je tehnološki nužna za pravilno saniranje zida od utjecaja kapilarne vlage.</t>
  </si>
  <si>
    <t>3) Kod ponovnog žbukanja pročelja potrebno je koristiti sanacijsku žbuku koja svojim karakteristikama omogućuje paropropusnost i dozvoljava isušivanje kapilarne vlage. Nije dozvoljeno korištenje cementne žbuke.</t>
  </si>
  <si>
    <t>4) Donji dio pročelja crkve je otučen te je potrebno predvidjeti nanošenje odgovarajuće sanacijske žbuke radi spriječavanja nastajanja šteta od zaostale vlage u zidovima.</t>
  </si>
  <si>
    <t>5) Sve elemente pročelja potrebno je obnoviti u izvornom obliku, tradicionalnim materijalom i tehnologijom.</t>
  </si>
  <si>
    <t>6) Završnu obradu vanjskih pročelja, prijedlog prezentacije, završne radove, granulat žbuke, konačni izgled i boju potrebno usuglasiti Područnom konzervatorskom službom Varaždin. Završna boja pročelja izvodi se bojama koje omogućuju prirodnu parodifuziju i isušivanje zaostale vlage u zidovima.</t>
  </si>
  <si>
    <t>7) Prije početka otucanja stare žbuke potrebno je na licu mjesta uzeti šablone za sve karakteristične profilacije i žbukane ukrase kako bi se omogućila njihova ponovna interpolacija, a time i ispravna prezentacija crkve.</t>
  </si>
  <si>
    <t>8) Potrebno je revidirati do sada izvedene radove drenaže te daljnje radove prilagoditi da čine smisleni i logički nastavak.</t>
  </si>
  <si>
    <t>9) Unutrašnji zidovi crkve su mjestimice iznimno vlažni te je žbuka djelomično otučena. Potrebno je predvidjeti što manje zahvate na skidanju postojeće žbuke koja je nosioc zidnog oslika, a prilikom svih radova obavezna je pristurnost restauratora za zidni oslik koji će odrediti, nadgledati i po potrebi izvoditi zahvate na unutarnjem zidu.</t>
  </si>
  <si>
    <t>10) Na unutarnje zidove je također potrebno nanijeti odgovarajuću sanacijsku žbuku koja svojim karakteristikama omogućuje paropropusnost i dozvoljava isušivanje kapilarne vlage. Nije dozvoljeno korištenje cementne žbuke.</t>
  </si>
  <si>
    <t>11) Nakon radova sanacije, zidne plohe u unutrašnjosti je do razine očuvanog oslika potrebno obojiti neutralnim tonovima koje je potrebno usuglasiti s Područnom konzervatorskom službom Varaždin.</t>
  </si>
  <si>
    <t>13) Sukladno članku 40. Zakona o zaštiti i očuvanju kulturnih dobara, investitor je dužan snositi troškove arheološkog istraživanja te osigurati sve potrebne uvjete za njihovo neometano provođenje.</t>
  </si>
  <si>
    <t>14) Sve kamene elemente (portale, kamene erte prozora i vrata i dr.) potrebno je pažljivo očistiti od slojeva naliča, a potom ovisno o stanju kamena i eventualnim oštećenjima pristupiti konzervatorsko-restauratorskim radovima. Obuhvat potrebnih radova i način sanacije kamena mora dati stručna osoba osposobljena za tu vrstu poslova, odnosno restaurator za kamenu plastiku koji ima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(NN 98/18, 119/23 i 104/25).</t>
  </si>
  <si>
    <t>15) Sve predviđene konzervatorsko-restauratorske radove na kamenoj plastici mora izvoditi stručna osoba osposobljena za tu vrstu poslova, odnosno restaurator za kamenu plastiku koji ima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t>
  </si>
  <si>
    <t>16) Za popravak kamenih elemenata potrebno je koristiti materijal iste kvalitete kao što je kamen (kamena prašina s vezivom), a samo stvarno dotrajale dijelove moguće je zamijeniti novima, identične izvedbe, materijala i obrade kao postojeći.</t>
  </si>
  <si>
    <t>17) Po završetku konzervatorsko-restauratorskih radova na kamenoj plastici istu je potrebno zaštititi primjerenim hidrofobnim sredstvom.</t>
  </si>
  <si>
    <t>18) Kamen nije dopušteno žbukati, bojati i sl.</t>
  </si>
  <si>
    <t>19) Sve oblikovne elemente pročelja i interijera koji su oštećeni ili nedostaju treba obnoviti u izvornom obliku, tradicionalnim materijalima i tehnologijom; nije prihvatljiva upotreba materijala koji sadrže cement.</t>
  </si>
  <si>
    <t>20) Naročito pažljivo treba očistiti i obnoviti očuvanu arhitektonsku plastiku koju nije potrebno u cijelosti izvoditi novu, već treba predvidjeti samo popravak elemenata arhitektonske plastike u dijelovima na kojima su oštećeni ili dotrajali te čišćenje kompletne arhitektonske plastike od previše naliča boje.</t>
  </si>
  <si>
    <t>21) Prije izvedbe bilo kakvih radova potrebno je ishoditi odobrenje od Ministarstva kulture i medija, Područne konzervatorska služba Varaždin, za što je potrebno dostaviti zahtjev i dva primjerka tehničke dokumentacije usklađene s gore navedenim posebnim uvjetima. Zahtjev za odobrenje ili potvrdu glavnog projekta podnosi vlasnik ili njegov opunomoćenik.</t>
  </si>
  <si>
    <t>22) Za bilo kakve druge intervencije i zahvate na predmetnoj građevini ili u njezinom okolišu treba od strane Područne konzervatorske službe Varaždin ishoditi potrebne zakonske akte (posebne uvjete i odobrenje ili potvrdu glavnog projekta).</t>
  </si>
  <si>
    <r>
      <rPr>
        <b/>
        <sz val="11"/>
        <rFont val="Arial Narrow"/>
        <family val="2"/>
        <charset val="238"/>
      </rPr>
      <t>Sanacija sljubnica zidova sa kojih je uklonjena žbuka</t>
    </r>
    <r>
      <rPr>
        <sz val="11"/>
        <rFont val="Arial Narrow"/>
        <family val="2"/>
        <charset val="238"/>
      </rPr>
      <t xml:space="preserve"> bezcementnim mortom, klasificiran kao G prema normi EN 998-2 (ili jednakovrijedno, klasa M5, tlačne čvrstoće &gt; 5 N/mm. Nevezane i trošne sljubnice treba ukloniti u dubini 3 do 4 cm. Na mjestima uklonjenoga postojećeg morta vrši se ugradnja morta za zapunjavanje sljubnica. Mort se nanosi između elemenata ziđa lopaticom, lagano pritiskujući kako bi se poboljšala prionjivost. Višak morta treba ukloniti odmah nakon ugradnje te, ako treba, očistiti sljubnice vlažnom spužvom ili četkom. Obračun po m2, uključujući sav rad, materijal, alate i strojeve potrebne za potpuno dovršenje stavke.</t>
    </r>
  </si>
  <si>
    <r>
      <rPr>
        <b/>
        <sz val="11"/>
        <rFont val="Arial Narrow"/>
        <family val="2"/>
        <charset val="238"/>
      </rPr>
      <t>Sanacija sljubnica zidova unutar kripte</t>
    </r>
    <r>
      <rPr>
        <sz val="11"/>
        <rFont val="Arial Narrow"/>
        <family val="2"/>
        <charset val="238"/>
      </rPr>
      <t xml:space="preserve"> bezcementnim mortom, klasificiran kao G prema normi EN 998-2 (ili jednakovrijedno, klasa M5, tlačne čvrstoće &gt; 5 N/mm. Nevezane i trošne sljubnice treba ukloniti u dubini 3 do 4 cm. Na mjestima uklonjenoga postojećeg morta vrši se ugradnja morta za zapunjavanje sljubnica. Mort se nanosi između elemenata ziđa lopaticom, lagano pritiskujući kako bi se poboljšala prionjivost. Višak morta treba ukloniti odmah nakon ugradnje te, ako treba, očistiti sljubnice vlažnom spužvom ili četkom. S obzirom da nije bilo mogućnosti pregleda stanja kripte, iskop je potrebno vršiti vrlo pažljivo i pod nadzorom arheologa. Nepoznate su točne dimenzije, materijal i stanje kripte, stoga je potrebno kontaktirati projektanta ako se stvarno stanje razlikuje od pretpostavljenog.
Obračun po m2, uključujući sav rad, materijal, alate i strojeve potrebne za potpuno dovršenje stavke.</t>
    </r>
  </si>
  <si>
    <r>
      <rPr>
        <b/>
        <sz val="11"/>
        <rFont val="Arial Narrow"/>
        <family val="2"/>
        <charset val="238"/>
      </rPr>
      <t>Žbukanje  zidova s manjim oštećenjima reparaturnim mortom</t>
    </r>
    <r>
      <rPr>
        <sz val="11"/>
        <rFont val="Arial Narrow"/>
        <family val="2"/>
        <charset val="238"/>
      </rPr>
      <t>. Ovom stavkom je obuhvaćeno fino žbukanje reparaturnim mortom visoke duktilnosti ojačanim vlaknima, u debljini 2-4 mm. Žbuka se nanosi na oba lica zida gdje je površina otprašena i oprana vodom pod niskim tlakom do 50 bara. Karakteristike morta nakon 28 dana: Tlačna čvrstoća &gt;20MPa prema EN 12190 ili jednakovrijedno, Prionljivost &gt;2MPa prema EN 1542 ili jednakovrijedno. U kalkulaciji cijene stavke uključiti sav rad, materijal, alate i strojeve potrebne za potpuno dovršenje stavke. Obračun prema površini izvedene fine žbuke zida.</t>
    </r>
  </si>
  <si>
    <r>
      <t>Tlačna čvrstoća nakon 28 dana (HRN EN 1015-11 ili jednakovrijedno)  1,5- 5,0 N/mm2</t>
    </r>
    <r>
      <rPr>
        <sz val="11"/>
        <color rgb="FFFF0000"/>
        <rFont val="Arial Narrow"/>
        <family val="2"/>
        <charset val="238"/>
      </rPr>
      <t xml:space="preserve">
</t>
    </r>
    <r>
      <rPr>
        <sz val="11"/>
        <rFont val="Arial Narrow"/>
        <family val="2"/>
        <charset val="238"/>
      </rPr>
      <t>Paropropusnost, µ (HRN EN 998-1:2010 ili jednakovrijedno ) µ ≤ 12</t>
    </r>
    <r>
      <rPr>
        <sz val="11"/>
        <color rgb="FFFF0000"/>
        <rFont val="Arial Narrow"/>
        <family val="2"/>
        <charset val="238"/>
      </rPr>
      <t xml:space="preserve">
</t>
    </r>
    <r>
      <rPr>
        <sz val="11"/>
        <rFont val="Arial Narrow"/>
        <family val="2"/>
        <charset val="238"/>
      </rPr>
      <t>Toplinska provodljivost, λ10, dry (HRN EN 998-1:2010 ili jednakovrijedno, tablična srednja vrijednost) 0,67 W/(mK)</t>
    </r>
    <r>
      <rPr>
        <sz val="11"/>
        <color rgb="FFFF0000"/>
        <rFont val="Arial Narrow"/>
        <family val="2"/>
        <charset val="238"/>
      </rPr>
      <t xml:space="preserve">
</t>
    </r>
    <r>
      <rPr>
        <sz val="11"/>
        <rFont val="Arial Narrow"/>
        <family val="2"/>
        <charset val="238"/>
      </rPr>
      <t xml:space="preserve">Razredba reakcije na požar (HRN EN 998-1:2010 ili jednakovrijedno) A1
Obračun se vrši po m2 ortogonalne projekcije. </t>
    </r>
  </si>
  <si>
    <r>
      <t>Tlačna čvrstoća nakon 28 dana (HRN EN 1015-11 ili jednakovrijedno)  1,5- 5,0 N/mm2</t>
    </r>
    <r>
      <rPr>
        <sz val="11"/>
        <color rgb="FFFF0000"/>
        <rFont val="Arial Narrow"/>
        <family val="2"/>
        <charset val="238"/>
      </rPr>
      <t xml:space="preserve">
</t>
    </r>
    <r>
      <rPr>
        <sz val="11"/>
        <rFont val="Arial Narrow"/>
        <family val="2"/>
        <charset val="238"/>
      </rPr>
      <t>Paropropusnost, µ (HRN EN 998-1:2010 ili jednakovrijedno) µ ≤ 12</t>
    </r>
    <r>
      <rPr>
        <sz val="11"/>
        <color rgb="FFFF0000"/>
        <rFont val="Arial Narrow"/>
        <family val="2"/>
        <charset val="238"/>
      </rPr>
      <t xml:space="preserve">
</t>
    </r>
    <r>
      <rPr>
        <sz val="11"/>
        <rFont val="Arial Narrow"/>
        <family val="2"/>
        <charset val="238"/>
      </rPr>
      <t>Toplinska provodljivost, λ10, dry (HRN EN 998-1:2010 ili jednakovrijedno, tablična srednja vrijednost) 0,67 W/(mK)</t>
    </r>
    <r>
      <rPr>
        <sz val="11"/>
        <color rgb="FFFF0000"/>
        <rFont val="Arial Narrow"/>
        <family val="2"/>
        <charset val="238"/>
      </rPr>
      <t xml:space="preserve">
</t>
    </r>
    <r>
      <rPr>
        <sz val="11"/>
        <rFont val="Arial Narrow"/>
        <family val="2"/>
        <charset val="238"/>
      </rPr>
      <t xml:space="preserve">Razredba reakcije na požar (HRN EN 998-1:2010 ili jednakovrijedno) A1
S obzirom da nije bilo mogućnosti pregleda stanja kripte, iskop je potrebno vršiti vrlo pažljivo i pod nadzorom arheologa. Nepoznate su točne dimenzije, materijal i stanje kripte, stoga je potrebno kontaktirati projektanta ako se stvarno stanje razlikuje od pretpostavljenog.
Obračun se vrši po m2 ortogonalne projekcije. </t>
    </r>
  </si>
  <si>
    <r>
      <rPr>
        <b/>
        <sz val="11"/>
        <rFont val="Arial Narrow"/>
        <family val="2"/>
        <charset val="238"/>
      </rPr>
      <t xml:space="preserve">Ugradnja FRCM sustava na nosive  zidove,   </t>
    </r>
    <r>
      <rPr>
        <sz val="11"/>
        <rFont val="Arial Narrow"/>
        <family val="2"/>
        <charset val="238"/>
      </rPr>
      <t>prema grafičkim prilozima</t>
    </r>
    <r>
      <rPr>
        <b/>
        <sz val="11"/>
        <rFont val="Arial Narrow"/>
        <family val="2"/>
        <charset val="238"/>
      </rPr>
      <t>.</t>
    </r>
    <r>
      <rPr>
        <sz val="11"/>
        <rFont val="Arial Narrow"/>
        <family val="2"/>
        <charset val="238"/>
      </rPr>
      <t xml:space="preserve">
Nabava i ugradnja sustava ojačanja s mrežom od alkalnootpornih, predimpregniranih staklenih vlakana, za strukturno ojačanje konstrukcija od kamena, opeke, tufa i kombiniranih materijala, težine 225g/m2, vlačne čvrstoće 45 kN/m i 3% produljenju pri lomu. Prvo se nanosi sloj bescementnog morta ( tlačne čvrstoće &gt;15MPa prema EN1015-11 ili jednakovrijedno, modula elastičnosti 8 GPa, prionjivosti na podlogu &gt; 0,8 MPa premaEN1015-12 ili jednakovrijedno) u debljini od 4 mm u kojeg se utiskuje mreža dok je mort još svjež. Mreža se na mjestu spojeva mora preklapati najmanje 25 cm u uzdužnom smjeru i najmanje 10 cm u poprečnom smjeru. Nakon postavljanja mreže nanosi se još jedan sloj morta u debljini od 3 mm. Obračun je po m2 zida. Cijena uključuje pokretnu skelu za izvođenje, kompletan rad i materijal.</t>
    </r>
  </si>
  <si>
    <r>
      <rPr>
        <b/>
        <sz val="11"/>
        <rFont val="Arial Narrow"/>
        <family val="2"/>
        <charset val="238"/>
      </rPr>
      <t xml:space="preserve">Ugradnja FRCM sustava na gornju površinu svoda,  </t>
    </r>
    <r>
      <rPr>
        <sz val="11"/>
        <rFont val="Arial Narrow"/>
        <family val="2"/>
        <charset val="238"/>
      </rPr>
      <t>prema grafičkim prilozima</t>
    </r>
    <r>
      <rPr>
        <b/>
        <sz val="11"/>
        <rFont val="Arial Narrow"/>
        <family val="2"/>
        <charset val="238"/>
      </rPr>
      <t>.</t>
    </r>
    <r>
      <rPr>
        <sz val="11"/>
        <rFont val="Arial Narrow"/>
        <family val="2"/>
        <charset val="238"/>
      </rPr>
      <t xml:space="preserve">
Nabava i ugradnja sustava ojačanja s mrežom od alkalnootpornih, predimpregniranih staklenih vlakana, za strukturno ojačanje konstrukcija od kamena, opeke, tufa i kombiniranih materijala, težine 225g/m2, vlačne čvrstoće 45 kN/m i 3% produljenju pri lomu. Prvo se nanosi sloj bescementnog morta ( tlačne čvrstoće &gt;15MPa prema EN1015-11 ili jednakovrijedno, modula elastičnosti 8 GPa, prionjivosti na podlogu &gt; 0,8 MPa premaEN1015-12 ili jednakovrijedno) u debljini od 4 mm u kojeg se utiskuje mreža dok je mort još svjež. Mreža se na mjestu spojeva mora preklapati najmanje 25 cm u uzdužnom smjeru i najmanje 10 cm u poprečnom smjeru. Nakon postavljanja mreže nanosi se još jedan sloj morta u debljini od 3 mm. Obračun je po m2 zida. Cijena uključuje pokretnu skelu za izvođenje, kompletan rad i materijal. Cijena uključuje pokretnu skelu za izvođenje, kompletan rad i materijal.</t>
    </r>
  </si>
  <si>
    <t>Sustav se sastoji od sljedećih proizvoda:
- FRP užad od staklenih vlakana - vlačna čvrstoća 2,560MPa; E=80,700 MPa
- Temeljnog premaza na osnovi epoksidnih smola - min adhezija 3 N/mm2
- Epoksidne smole za impregnaciju -min adhezija 3 N/mm2; vlačna čvrstoća 30Mpa prema ASTM D 638; ; tlačna čvrstoća 65Mpa prema ASTM C 579
- Materijala za sidrenje -  tlačne čvrstoće &gt;30MPa prema EN12190 ili jednakovrijedno, posmične čvrstoće &gt;6MPa prema EN12615 ili jednakovrijedno</t>
  </si>
  <si>
    <r>
      <rPr>
        <b/>
        <sz val="11"/>
        <rFont val="Arial Narrow"/>
        <family val="2"/>
        <charset val="238"/>
      </rPr>
      <t xml:space="preserve">Ugradnja morta M10 za konsolidiranje za ojačane zidove.  </t>
    </r>
    <r>
      <rPr>
        <sz val="11"/>
        <rFont val="Arial Narrow"/>
        <family val="2"/>
        <charset val="238"/>
      </rPr>
      <t xml:space="preserve">Za konsolidiranje starog ziđa i za statičku/seizmičku obnovu unutar CRM ili FRCM sustava nanosimo špricanom tehnikom mort za konsolidiranje na bazi NHL-a u debljini nanosa od 30 mm. Difuzijski otvoreni mort za sanaciju na bazi hidrauličnog veziva i prirodnog hidrauličnog vapna prema EN 459-1 ili jednakovrijedno namijenjen je statičkom ojačavanju velikih oštećenih površina od betona, pečene opeke, šuplje opeke, cementnog kamena, mješovitih i kamenih zidova, u kombinaciji s mrežicom za armiranje prikladan je i za seizmičko ojačavanje i idealan je kod većih debljina slojeva. </t>
    </r>
  </si>
  <si>
    <t>Mort je granulacije 0-4 mm, nanosi se u minimalnoj debljini od 10mm, nasipne gustoće pribl. 1400 kg/m3 (EN1097-3 ili jednakovrijedno), paropropusnosti 16 i reakcije na požar A1. Mort ima sljedeća mehanička svojstva: tlačna čvrstoća (28d) ≥ 10 MPa (EN 1015-11 ili jednakovrijedno), čvrstoća pri savijanju pribl. 3 MPa, prionjivost pribl. 3 MPa (EN 1015-12 ili jednakovrijedno) i modul elastičnosti pribl. 6000 N/mm2. Napomena: Mort za konsolidiranje je u skladu s normama EN 998-1 ili jednakovrijedno i EN 998-2 ili jednakovrijedno. Prilikom ugradnje proizvoda potrebno je obratiti pozornost na važeće tehničke listove. Obračun po m2.</t>
  </si>
  <si>
    <r>
      <rPr>
        <b/>
        <sz val="11"/>
        <rFont val="Arial Narrow"/>
        <family val="2"/>
        <charset val="238"/>
      </rPr>
      <t xml:space="preserve">Injektiranje pukotine u zidovima i temeljima.
</t>
    </r>
    <r>
      <rPr>
        <sz val="11"/>
        <rFont val="Arial Narrow"/>
        <family val="2"/>
        <charset val="238"/>
      </rPr>
      <t>Stavka uključuje čišćenje i spunjavanje pukotine. Bušenje rupa i ugradnja pvc cjevčica ϕ12 mm. Cjevčice se brtve mortom (minimalne karakteristike morta: tlačna čvrstoća M5, posmična čvrstoća 0,15MPa) kao i pukotina s obje strane zida. Postuopak injektiranja: Niskotlačno injektiranje do 2 bara. U pužnu pumpu se uljeva injekcijska smjesa tip (minimalne karakteristike smjese: tlačna čvrstoća 15MPa prema EN196-1 ili jednakovrijedno) Injekcijska smjesa se postepeno ugrađuje putem injektora od niže kote prema višoj kako bi ispunila sve šupljine u zidu. Po završetku injektiranja injektorske cjevčice se uklanjaju i rupe se brtve brzoveznom mortom minimalne tlačne čvrstoće 20 MPa nakon 7 dana.</t>
    </r>
  </si>
  <si>
    <r>
      <t>Dobava i ugradnja</t>
    </r>
    <r>
      <rPr>
        <b/>
        <sz val="11"/>
        <rFont val="Arial Narrow"/>
        <family val="2"/>
        <charset val="238"/>
      </rPr>
      <t xml:space="preserve"> isušujuće bezcementne žbuke na pročelju crkve</t>
    </r>
    <r>
      <rPr>
        <sz val="11"/>
        <rFont val="Arial Narrow"/>
        <family val="2"/>
        <charset val="238"/>
      </rPr>
      <t xml:space="preserve"> sa hidrauličkim djelovanjem, klase R, prema EN 998-1 ili jednakovrijedno, klase CSII prema EN 998-1 ili jednakovrijedno, µ &lt; 15 prema EN 1015-19 ili jednakovrijedno, Dmax = 2,5mm, u debljini 2-5cm. Ugradnja se vrši s unutarnje strane do visine 50cm iznad linije vlage. Obračun po m² obrađenog zida.</t>
    </r>
  </si>
  <si>
    <r>
      <t>Dobava i ugradnja</t>
    </r>
    <r>
      <rPr>
        <b/>
        <sz val="11"/>
        <rFont val="Arial Narrow"/>
        <family val="2"/>
        <charset val="238"/>
      </rPr>
      <t xml:space="preserve"> isušujuće bezcementne žbuke u kripti</t>
    </r>
    <r>
      <rPr>
        <sz val="11"/>
        <rFont val="Arial Narrow"/>
        <family val="2"/>
        <charset val="238"/>
      </rPr>
      <t xml:space="preserve"> sa hidrauličkim djelovanjem, klase R, prema EN 998-1 ili jednakovrijedno, klase CSII prema EN 998-1 ili jednakovrijedno, µ &lt; 15 prema EN 1015-19 ili jednakovrijedno, Dmax = 2,5mm, u debljini 2-5cm. Ugradnja se vrši s unutarnje strane do visine 50cm iznad linije vlage. S obzirom da nije bilo mogućnosti pregleda stanja kripte, iskop je potrebno vršiti vrlo pažljivo i pod nadzorom arheologa. Nepoznate su točne dimenzije, materijal i stanje kripte, stoga je potrebno kontaktirati projektanta ako se stvarno stanje razlikuje od pretpostavljenog.
Obračun po m² obrađenog zida.</t>
    </r>
  </si>
  <si>
    <r>
      <t>12) Prilikom svih zemljanih radova kod predmetnih zahvata, uključujući u unutrašnjosti i u okolišu crkve, potrebno je osigurati arheološki nadzor i po potrebi zaštitna arheološka istraživanja. Investitor je dužan sklopiti ugovor s arheologom ili institucijom koja je ovlaštena za provedbu ove vrste radova te osigurati materijalna i potrebna tehnička sredstva za realizaciju. temeljem ugovora arheolog će od strane ove Službe zatražiti izdavanje prethodnog odobrenja za arheološke radove, sukladno odredbama</t>
    </r>
    <r>
      <rPr>
        <b/>
        <i/>
        <sz val="11"/>
        <rFont val="Arial Narrow"/>
        <family val="2"/>
        <charset val="238"/>
      </rPr>
      <t xml:space="preserve"> Pravilnika o arheološkim istraživanjima (NN 102/10, 2/20)</t>
    </r>
    <r>
      <rPr>
        <b/>
        <sz val="11"/>
        <rFont val="Arial Narrow"/>
        <family val="2"/>
        <charset val="238"/>
      </rPr>
      <t>. Tempo i način iskopa odrediti će arheolog na terenu koji će voditi arheološki nadzor suladno realnim nalazima. nakon provedenog nadzora arheolog će Podružnoj konzervatorskoj službi Varaždin predati izvješće o provedenom nadzoru.</t>
    </r>
  </si>
  <si>
    <r>
      <t>Tlačna čvrstoća nakon 28 dana (HRN EN 1015-11  ili jednakovrijedno)  1,5- 5,0 N/mm2</t>
    </r>
    <r>
      <rPr>
        <sz val="11"/>
        <color rgb="FFFF0000"/>
        <rFont val="Arial Narrow"/>
        <family val="2"/>
        <charset val="238"/>
      </rPr>
      <t xml:space="preserve">
</t>
    </r>
    <r>
      <rPr>
        <sz val="11"/>
        <rFont val="Arial Narrow"/>
        <family val="2"/>
        <charset val="238"/>
      </rPr>
      <t>Paropropusnost, µ (HRN EN 998-1:2010 ili jednakovrijedno ) µ ≤ 12</t>
    </r>
    <r>
      <rPr>
        <sz val="11"/>
        <color rgb="FFFF0000"/>
        <rFont val="Arial Narrow"/>
        <family val="2"/>
        <charset val="238"/>
      </rPr>
      <t xml:space="preserve">
</t>
    </r>
    <r>
      <rPr>
        <sz val="11"/>
        <rFont val="Arial Narrow"/>
        <family val="2"/>
        <charset val="238"/>
      </rPr>
      <t>Toplinska provodljivost, λ10, dry (HRN EN 998-1:2010 ili jednakovrijedno, tablična srednja vrijednost) 0,67 W/(mK)</t>
    </r>
    <r>
      <rPr>
        <sz val="11"/>
        <color rgb="FFFF0000"/>
        <rFont val="Arial Narrow"/>
        <family val="2"/>
        <charset val="238"/>
      </rPr>
      <t xml:space="preserve">
</t>
    </r>
    <r>
      <rPr>
        <sz val="11"/>
        <rFont val="Arial Narrow"/>
        <family val="2"/>
        <charset val="238"/>
      </rPr>
      <t xml:space="preserve">Razredba reakcije na požar (HRN EN 998-1:2010 ili jednakovrijedno) A1
Obračun se vrši po m2 ortogonalne projekcije. </t>
    </r>
  </si>
  <si>
    <t>Zavarivanje izvoditi prema važećim HRN EN normama  ili jednakovrijedno. Općenito, dopuštena razina greške (kvalitete zavara) određuje se prema HRN EN ISO 5817:2014. ili jednakovrijedno, za razinu kvalitete B. Sukladno kvaliteti zavarenih spojeva propisuje se kontrola kutnih zavara penetracijskim bojama i magnetskim česticama, dok se sučeoni zavari kontroliraju ultrazvučnim ispitivanjem.
Zavarivačke radove trebaju izvesti atestirani zavarivači prema HRN EN 287-1 ili jednakovrijedno. Slijednost zavarivača i zavarene konstrukcije se bilježi u dnevnik zavarivanja.</t>
  </si>
  <si>
    <t>Ukupna cijena bez PDV-a (€)</t>
  </si>
  <si>
    <t>Prekid kapilarne vlage.</t>
  </si>
  <si>
    <r>
      <t xml:space="preserve">Izvođenje prekida kapilarne vlage u zidovima na način da se buše rupe u zidovima svakih 12 cm, </t>
    </r>
    <r>
      <rPr>
        <sz val="11"/>
        <rFont val="Aptos Narrow"/>
        <family val="2"/>
      </rPr>
      <t>ø</t>
    </r>
    <r>
      <rPr>
        <sz val="9.35"/>
        <rFont val="Arial Narrow"/>
        <family val="2"/>
        <charset val="238"/>
      </rPr>
      <t>14-16 mm, te se u rupe nakon otpuhivanja injektira masa na bazi silana. U cijenu uračunati sav rad i materijal. Obračun po stvarno izvedenim količinama.</t>
    </r>
  </si>
  <si>
    <t>Pranje zida vodom pod tlakom nakon skidanja svih trošnih dijelova žbuke, skidanja boje i čišćenja profilacija. Zid se pere, tako da sve fine čestice prašine ili preostale žbuke budu uklonjene, pritisak do 170 bara. Točan pritisak treba odrediti na početku rada - na probnom polju. Obračun po stvarno izvedenim količinama.</t>
  </si>
  <si>
    <t>Poravnanje oštećenih zidova. Nnošenje reparaturnog morta na pripremljenu podlogu i sloja hidroizolacije. Obračun po stvarno izvedenim količinama.</t>
  </si>
  <si>
    <t>SANACIJA VLAGE</t>
  </si>
  <si>
    <t>C</t>
  </si>
  <si>
    <t>Ukupna cijena bez PDV-a  (€)</t>
  </si>
  <si>
    <t>TROŠKOVNIK GRAĐEVINSKO-OBRTNIČKIH RADOVA I RADOVA NA ARHITEKTONSKOJ PLASTICI</t>
  </si>
  <si>
    <r>
      <t xml:space="preserve">Rad na polaganju nove podne obloge od kamenih ploča. </t>
    </r>
    <r>
      <rPr>
        <sz val="11"/>
        <rFont val="Arial Narrow"/>
        <family val="2"/>
        <charset val="238"/>
      </rPr>
      <t>Ova stavka se odnosi na oblogu podova na kojima je zbog izvođenja sanacijskih radova uklonjena postojeća obloga (na mjestu podnog grijanja). Obračunava se stvarni rad na gradilištu prema upisu u građevinski dnevnik, ovjereno od strane nadzornog inženjera. Radom je obuhvaćeno polaganje / ljepljenje i fugiranje. Dobava obloge i potrebnog materijala za ugradnju posebno se obračunava.</t>
    </r>
  </si>
  <si>
    <r>
      <rPr>
        <b/>
        <sz val="11"/>
        <rFont val="Arial Narrow"/>
        <family val="2"/>
        <charset val="238"/>
      </rPr>
      <t>Dobava svog potrebnog materijala za nove podne obloge od kamenih ploča</t>
    </r>
    <r>
      <rPr>
        <sz val="11"/>
        <rFont val="Arial Narrow"/>
        <family val="2"/>
        <charset val="238"/>
      </rPr>
      <t>. Ova stavka se odnosi na oblogu zidova i podova na kojima je zbog izvođenja sanacijskih radova uklonjena postojeća obloga (na mjestu podnog grijanja). Previđene su kamene ploče dimenzija 50 × 50 cm, debljine 3–5 cm, tipa kamen Pazin. Točna vrsta kamena, površinska obrada i završna tekstura bit će određena od strane nadležnog konzervatora tijekom izvođenja radova.</t>
    </r>
  </si>
  <si>
    <r>
      <rPr>
        <b/>
        <sz val="11"/>
        <rFont val="Arial Narrow"/>
        <family val="2"/>
        <charset val="238"/>
      </rPr>
      <t xml:space="preserve">Dobava svog potrebnog materijala za nove obloge od kamenih ploča za stubište. </t>
    </r>
    <r>
      <rPr>
        <sz val="11"/>
        <rFont val="Arial Narrow"/>
        <family val="2"/>
        <charset val="238"/>
      </rPr>
      <t>Ova stavka se odnosi na oblogu stubišta na kojima je zbog izvođenja sanacijskih radova uklonjena postojeća obloga. Previđene su kamene ploče dimenzija 50 × 50 cm, debljine 3–5 cm, tipa kamen Pazin. Točna vrsta kamena, površinska obrada i završna tekstura bit će određena od strane nadležnog konzervatora tijekom izvođenja radova.</t>
    </r>
  </si>
  <si>
    <r>
      <rPr>
        <b/>
        <sz val="11"/>
        <rFont val="Arial Narrow"/>
        <family val="2"/>
        <charset val="238"/>
      </rPr>
      <t xml:space="preserve">Dobava svog potrebnog materijala za nove obloge od kamenih ploča za pjevalište. </t>
    </r>
    <r>
      <rPr>
        <sz val="11"/>
        <rFont val="Arial Narrow"/>
        <family val="2"/>
        <charset val="238"/>
      </rPr>
      <t>Ova stavka se odnosi na oblogu podova na kojima je zbog vraćanja u izvorno stanje uklonjena drvena obloga. Previđene su kamene ploče dimenzija 50 × 50 cm, debljine 3–5 cm, tipa kamen Pazin. Točna vrsta kamena, površinska obrada i završna tekstura bit će određena od strane nadležnog konzervatora tijekom izvođenja radova.</t>
    </r>
  </si>
  <si>
    <r>
      <rPr>
        <b/>
        <sz val="11"/>
        <rFont val="Arial Narrow"/>
        <family val="2"/>
        <charset val="238"/>
      </rPr>
      <t>Dobava svog potrebnog materijala za novo opločenje oko crkve.</t>
    </r>
    <r>
      <rPr>
        <sz val="11"/>
        <rFont val="Arial Narrow"/>
        <family val="2"/>
        <charset val="238"/>
      </rPr>
      <t xml:space="preserve"> Predviđa se opločenje vanjskim kamenim opločnicima, predviđenih dimenzija cca 20x20x6cm.  Točna vrsta kamena, površinska obrada i završna tekstura bit će određena od strane nadležnog konzervatora tijekom izvođenja radova.</t>
    </r>
  </si>
  <si>
    <r>
      <t xml:space="preserve">Rad na polaganju novog opločenja oko crkve. </t>
    </r>
    <r>
      <rPr>
        <sz val="11"/>
        <rFont val="Arial Narrow"/>
        <family val="2"/>
        <charset val="238"/>
      </rPr>
      <t>Obračunava se stvarni rad na gradilištu prema upisu u građevinski dnevnik, ovjereno od strane nadzornog inženjera. Radom je obuhvaćeno polaganje / ljepljenje i fugiranje. Dobava obloge i potrebnog materijala za ugradnju posebno se obračunava.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</si>
</sst>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0.00\ &quot;kn&quot;_-;\-* #,##0.00\ &quot;kn&quot;_-;_-* &quot;-&quot;??\ &quot;kn&quot;_-;_-@_-"/>
    <numFmt numFmtId="164" formatCode="#,###.00"/>
    <numFmt numFmtId="165" formatCode="_(* #,##0.00_);_(* \(#,##0.00\);_(* \-??_);_(@_)"/>
    <numFmt numFmtId="166" formatCode="_-* #,##0.00\ _k_n_-;\-* #,##0.00\ _k_n_-;_-* \-??\ _k_n_-;_-@_-"/>
    <numFmt numFmtId="167" formatCode="_-* #,##0.00_-;\-* #,##0.00_-;_-* \-??_-;_-@_-"/>
    <numFmt numFmtId="168" formatCode="_(* #,##0_);_(* \(#,##0\);_(* \-_);_(@_)"/>
    <numFmt numFmtId="169" formatCode="* #,##0.00&quot;      &quot;;\-* #,##0.00&quot;      &quot;;* \-#&quot;      &quot;;@\ "/>
    <numFmt numFmtId="170" formatCode="_-* #,##0.00&quot; kn&quot;_-;\-* #,##0.00&quot; kn&quot;_-;_-* \-??&quot; kn&quot;_-;_-@_-"/>
    <numFmt numFmtId="171" formatCode="_-&quot;kn &quot;* #,##0.00_-;&quot;-kn &quot;* #,##0.00_-;_-&quot;kn &quot;* \-??_-;_-@_-"/>
    <numFmt numFmtId="172" formatCode="_-* #,##0.00\ [$€-1]_-;\-* #,##0.00\ [$€-1]_-;_-* \-??\ [$€-1]_-;_-@_-"/>
    <numFmt numFmtId="173" formatCode="[$-41A]#,##0.00\ _k_n;[Red]\-#,##0.00\ _k_n"/>
    <numFmt numFmtId="174" formatCode="#,##0.00_ ;[Red]\-#,##0.00\ "/>
    <numFmt numFmtId="175" formatCode="_-* #,##0.00\ [$€-41A]_-;\-* #,##0.00\ [$€-41A]_-;_-* &quot;-&quot;??\ [$€-41A]_-;_-@_-"/>
    <numFmt numFmtId="176" formatCode="#,##0.00\ [$EUR]"/>
    <numFmt numFmtId="177" formatCode="#,##0\ [$€-1]"/>
  </numFmts>
  <fonts count="79">
    <font>
      <sz val="10"/>
      <name val="Arial"/>
      <family val="2"/>
    </font>
    <font>
      <sz val="11"/>
      <color theme="1"/>
      <name val="Calibri"/>
      <family val="2"/>
      <charset val="238"/>
      <scheme val="minor"/>
    </font>
    <font>
      <sz val="11"/>
      <color theme="1"/>
      <name val="Calibri"/>
      <family val="2"/>
      <charset val="238"/>
      <scheme val="minor"/>
    </font>
    <font>
      <sz val="11"/>
      <color indexed="8"/>
      <name val="Calibri"/>
      <family val="2"/>
      <charset val="238"/>
    </font>
    <font>
      <sz val="10"/>
      <name val="Arial"/>
      <family val="2"/>
      <charset val="238"/>
    </font>
    <font>
      <sz val="10"/>
      <name val="Arial"/>
      <family val="2"/>
      <charset val="1"/>
    </font>
    <font>
      <b/>
      <sz val="14"/>
      <name val="Arial Narrow"/>
      <family val="2"/>
      <charset val="1"/>
    </font>
    <font>
      <sz val="14"/>
      <name val="Arial"/>
      <family val="2"/>
    </font>
    <font>
      <sz val="10"/>
      <name val="Arial"/>
      <family val="2"/>
    </font>
    <font>
      <sz val="12"/>
      <name val="Arial Narrow"/>
      <family val="2"/>
    </font>
    <font>
      <b/>
      <sz val="12"/>
      <name val="Arial Narrow"/>
      <family val="2"/>
    </font>
    <font>
      <i/>
      <sz val="12"/>
      <name val="Arial Narrow"/>
      <family val="2"/>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17"/>
      <name val="Calibri"/>
      <family val="2"/>
      <charset val="238"/>
    </font>
    <font>
      <i/>
      <sz val="11"/>
      <color indexed="23"/>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6.8"/>
      <color indexed="8"/>
      <name val="Arial Unicode MS"/>
      <family val="2"/>
      <charset val="238"/>
    </font>
    <font>
      <u/>
      <sz val="10"/>
      <color indexed="12"/>
      <name val="Arial"/>
      <family val="2"/>
      <charset val="238"/>
    </font>
    <font>
      <sz val="11"/>
      <color indexed="62"/>
      <name val="Calibri"/>
      <family val="2"/>
      <charset val="238"/>
    </font>
    <font>
      <b/>
      <sz val="11"/>
      <color indexed="63"/>
      <name val="Calibri"/>
      <family val="2"/>
      <charset val="238"/>
    </font>
    <font>
      <sz val="10"/>
      <name val="Times New Roman CE"/>
      <family val="1"/>
      <charset val="238"/>
    </font>
    <font>
      <sz val="12"/>
      <name val="Times New Roman CE"/>
      <family val="1"/>
      <charset val="238"/>
    </font>
    <font>
      <sz val="10"/>
      <color indexed="8"/>
      <name val="Century Gothic"/>
      <family val="2"/>
      <charset val="238"/>
    </font>
    <font>
      <sz val="11"/>
      <color indexed="52"/>
      <name val="Calibri"/>
      <family val="2"/>
      <charset val="238"/>
    </font>
    <font>
      <b/>
      <sz val="18"/>
      <color indexed="62"/>
      <name val="Cambria"/>
      <family val="2"/>
      <charset val="238"/>
    </font>
    <font>
      <sz val="11"/>
      <color indexed="60"/>
      <name val="Calibri"/>
      <family val="2"/>
      <charset val="238"/>
    </font>
    <font>
      <sz val="10"/>
      <name val="MS Sans Serif"/>
      <family val="2"/>
      <charset val="238"/>
    </font>
    <font>
      <sz val="10"/>
      <name val="Arial CE"/>
      <family val="2"/>
      <charset val="238"/>
    </font>
    <font>
      <sz val="11"/>
      <name val="Arial"/>
      <family val="2"/>
      <charset val="238"/>
    </font>
    <font>
      <sz val="10"/>
      <color indexed="8"/>
      <name val="Arial"/>
      <family val="2"/>
      <charset val="238"/>
    </font>
    <font>
      <sz val="11"/>
      <color indexed="10"/>
      <name val="Calibri"/>
      <family val="2"/>
      <charset val="238"/>
    </font>
    <font>
      <b/>
      <sz val="11"/>
      <color indexed="8"/>
      <name val="Calibri"/>
      <family val="2"/>
      <charset val="238"/>
    </font>
    <font>
      <b/>
      <sz val="12"/>
      <color indexed="8"/>
      <name val="Century Gothic"/>
      <family val="2"/>
      <charset val="238"/>
    </font>
    <font>
      <sz val="8"/>
      <name val="DIN"/>
      <family val="2"/>
      <charset val="238"/>
    </font>
    <font>
      <sz val="8"/>
      <name val="DIN"/>
    </font>
    <font>
      <sz val="11"/>
      <name val="Arial Narrow"/>
      <family val="2"/>
      <charset val="238"/>
    </font>
    <font>
      <b/>
      <sz val="11"/>
      <name val="Arial Narrow"/>
      <family val="2"/>
      <charset val="238"/>
    </font>
    <font>
      <sz val="10"/>
      <name val="Calibri"/>
      <family val="2"/>
      <charset val="238"/>
    </font>
    <font>
      <b/>
      <sz val="10"/>
      <name val="Calibri"/>
      <family val="2"/>
      <charset val="238"/>
    </font>
    <font>
      <sz val="11"/>
      <color indexed="8"/>
      <name val="Arial Narrow"/>
      <family val="2"/>
      <charset val="238"/>
    </font>
    <font>
      <b/>
      <sz val="10"/>
      <name val="Arial"/>
      <family val="2"/>
      <charset val="238"/>
    </font>
    <font>
      <sz val="11"/>
      <color rgb="FF000000"/>
      <name val="Calibri"/>
      <family val="2"/>
      <charset val="238"/>
    </font>
    <font>
      <sz val="10"/>
      <name val="Arial CE"/>
      <charset val="238"/>
    </font>
    <font>
      <sz val="12"/>
      <name val="Arial"/>
      <family val="2"/>
      <charset val="238"/>
    </font>
    <font>
      <sz val="9"/>
      <name val="Calibri"/>
      <family val="2"/>
      <charset val="238"/>
    </font>
    <font>
      <sz val="11"/>
      <color rgb="FF800000"/>
      <name val="Calibri"/>
      <family val="2"/>
      <charset val="238"/>
    </font>
    <font>
      <sz val="12"/>
      <color indexed="8"/>
      <name val="Calibri"/>
      <family val="2"/>
      <charset val="238"/>
    </font>
    <font>
      <sz val="10"/>
      <name val="Arial Narrow"/>
      <family val="2"/>
      <charset val="238"/>
    </font>
    <font>
      <sz val="10"/>
      <color rgb="FFFF0000"/>
      <name val="Arial"/>
      <family val="2"/>
    </font>
    <font>
      <sz val="10"/>
      <name val="Helv"/>
    </font>
    <font>
      <b/>
      <sz val="12"/>
      <name val="Arial"/>
      <family val="2"/>
      <charset val="238"/>
    </font>
    <font>
      <sz val="11"/>
      <color rgb="FFFF0000"/>
      <name val="Arial Narrow"/>
      <family val="2"/>
      <charset val="238"/>
    </font>
    <font>
      <b/>
      <sz val="14"/>
      <name val="Arial Narrow"/>
      <family val="2"/>
      <charset val="238"/>
    </font>
    <font>
      <sz val="14"/>
      <name val="Arial Narrow"/>
      <family val="2"/>
      <charset val="238"/>
    </font>
    <font>
      <b/>
      <sz val="11"/>
      <name val="Arial"/>
      <family val="2"/>
      <charset val="238"/>
    </font>
    <font>
      <i/>
      <sz val="11"/>
      <name val="Arial"/>
      <family val="2"/>
      <charset val="238"/>
    </font>
    <font>
      <sz val="12"/>
      <name val="Arial Narrow"/>
      <family val="2"/>
      <charset val="238"/>
    </font>
    <font>
      <b/>
      <sz val="12"/>
      <name val="Arial Narrow"/>
      <family val="2"/>
      <charset val="238"/>
    </font>
    <font>
      <b/>
      <sz val="12"/>
      <color rgb="FFFF0000"/>
      <name val="Arial Narrow"/>
      <family val="2"/>
      <charset val="238"/>
    </font>
    <font>
      <b/>
      <sz val="16"/>
      <name val="Arial Narrow"/>
      <family val="2"/>
      <charset val="238"/>
    </font>
    <font>
      <b/>
      <sz val="12"/>
      <color theme="1"/>
      <name val="Arial Narrow"/>
      <family val="2"/>
      <charset val="238"/>
    </font>
    <font>
      <b/>
      <sz val="8"/>
      <name val="Arial Narrow"/>
      <family val="2"/>
      <charset val="238"/>
    </font>
    <font>
      <sz val="8"/>
      <name val="Arial Narrow"/>
      <family val="2"/>
      <charset val="238"/>
    </font>
    <font>
      <sz val="11"/>
      <color indexed="10"/>
      <name val="Arial Narrow"/>
      <family val="2"/>
      <charset val="238"/>
    </font>
    <font>
      <b/>
      <sz val="11"/>
      <color rgb="FFFF0000"/>
      <name val="Arial Narrow"/>
      <family val="2"/>
      <charset val="238"/>
    </font>
    <font>
      <b/>
      <i/>
      <sz val="11"/>
      <name val="Arial Narrow"/>
      <family val="2"/>
      <charset val="238"/>
    </font>
    <font>
      <b/>
      <sz val="11"/>
      <name val="Arial Narrow"/>
      <family val="2"/>
      <charset val="1"/>
    </font>
    <font>
      <b/>
      <sz val="11"/>
      <color rgb="FFFF0000"/>
      <name val="Arial Narrow"/>
      <family val="2"/>
      <charset val="1"/>
    </font>
    <font>
      <sz val="10"/>
      <name val="Arial Narrow"/>
      <family val="2"/>
      <charset val="1"/>
    </font>
    <font>
      <sz val="11"/>
      <name val="Aptos Narrow"/>
      <family val="2"/>
    </font>
    <font>
      <sz val="9.35"/>
      <name val="Arial Narrow"/>
      <family val="2"/>
      <charset val="238"/>
    </font>
    <font>
      <sz val="9"/>
      <name val="Arial"/>
      <family val="2"/>
    </font>
    <font>
      <sz val="11"/>
      <name val="Arial Narrow"/>
      <family val="2"/>
      <charset val="1"/>
    </font>
    <font>
      <sz val="11"/>
      <color rgb="FFFF0000"/>
      <name val="Arial Narrow"/>
      <family val="2"/>
      <charset val="1"/>
    </font>
  </fonts>
  <fills count="20">
    <fill>
      <patternFill patternType="none"/>
    </fill>
    <fill>
      <patternFill patternType="gray125"/>
    </fill>
    <fill>
      <patternFill patternType="solid">
        <fgColor indexed="47"/>
        <bgColor indexed="2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25"/>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
      <patternFill patternType="solid">
        <fgColor theme="0"/>
        <bgColor indexed="64"/>
      </patternFill>
    </fill>
    <fill>
      <patternFill patternType="solid">
        <fgColor theme="5" tint="0.79998168889431442"/>
        <bgColor indexed="64"/>
      </patternFill>
    </fill>
  </fills>
  <borders count="17">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49"/>
      </top>
      <bottom style="double">
        <color indexed="49"/>
      </bottom>
      <diagonal/>
    </border>
    <border>
      <left/>
      <right/>
      <top style="thin">
        <color indexed="8"/>
      </top>
      <bottom style="thin">
        <color indexed="8"/>
      </bottom>
      <diagonal/>
    </border>
    <border>
      <left/>
      <right/>
      <top/>
      <bottom style="thin">
        <color auto="1"/>
      </bottom>
      <diagonal/>
    </border>
    <border>
      <left style="thin">
        <color auto="1"/>
      </left>
      <right style="thin">
        <color auto="1"/>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0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12" fillId="9" borderId="0" applyNumberFormat="0" applyBorder="0" applyAlignment="0" applyProtection="0"/>
    <xf numFmtId="0" fontId="12" fillId="3" borderId="0" applyNumberFormat="0" applyBorder="0" applyAlignment="0" applyProtection="0"/>
    <xf numFmtId="0" fontId="12" fillId="7"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3"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4" fillId="4" borderId="1" applyNumberFormat="0" applyAlignment="0" applyProtection="0"/>
    <xf numFmtId="0" fontId="14" fillId="15" borderId="2" applyNumberFormat="0" applyAlignment="0" applyProtection="0"/>
    <xf numFmtId="0" fontId="15" fillId="16" borderId="3" applyNumberFormat="0" applyAlignment="0" applyProtection="0"/>
    <xf numFmtId="165" fontId="4" fillId="0" borderId="0" applyFill="0" applyBorder="0" applyAlignment="0" applyProtection="0"/>
    <xf numFmtId="166" fontId="8" fillId="0" borderId="0" applyFill="0" applyBorder="0" applyAlignment="0" applyProtection="0"/>
    <xf numFmtId="166" fontId="4"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7" fontId="3" fillId="0" borderId="0" applyFill="0" applyBorder="0" applyAlignment="0" applyProtection="0"/>
    <xf numFmtId="168"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9" fontId="4" fillId="0" borderId="0" applyBorder="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70" fontId="3" fillId="0" borderId="0" applyFill="0" applyBorder="0" applyAlignment="0" applyProtection="0"/>
    <xf numFmtId="171" fontId="3" fillId="0" borderId="0" applyFill="0" applyBorder="0" applyAlignment="0" applyProtection="0"/>
    <xf numFmtId="171" fontId="4" fillId="0" borderId="0" applyFill="0" applyBorder="0" applyAlignment="0" applyProtection="0"/>
    <xf numFmtId="171" fontId="3" fillId="0" borderId="0" applyFill="0" applyBorder="0" applyAlignment="0" applyProtection="0"/>
    <xf numFmtId="170" fontId="3" fillId="0" borderId="0" applyFill="0" applyBorder="0" applyAlignment="0" applyProtection="0"/>
    <xf numFmtId="170" fontId="3" fillId="0" borderId="0" applyFill="0" applyBorder="0" applyAlignment="0" applyProtection="0"/>
    <xf numFmtId="170" fontId="3" fillId="0" borderId="0" applyFill="0" applyBorder="0" applyAlignment="0" applyProtection="0"/>
    <xf numFmtId="170" fontId="3" fillId="0" borderId="0" applyFill="0" applyBorder="0" applyAlignment="0" applyProtection="0"/>
    <xf numFmtId="0" fontId="16" fillId="17" borderId="0" applyNumberFormat="0" applyBorder="0" applyAlignment="0" applyProtection="0"/>
    <xf numFmtId="0" fontId="17" fillId="0" borderId="0" applyNumberFormat="0" applyFill="0" applyBorder="0" applyAlignment="0" applyProtection="0"/>
    <xf numFmtId="0" fontId="16" fillId="17" borderId="0" applyNumberFormat="0" applyBorder="0" applyAlignment="0" applyProtection="0"/>
    <xf numFmtId="0" fontId="18" fillId="0" borderId="4"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49" fontId="21" fillId="0" borderId="0" applyBorder="0">
      <alignment horizontal="left" vertical="top" wrapText="1"/>
      <protection locked="0"/>
    </xf>
    <xf numFmtId="0" fontId="22" fillId="0" borderId="0" applyBorder="0" applyProtection="0"/>
    <xf numFmtId="0" fontId="22" fillId="0" borderId="0" applyBorder="0" applyProtection="0"/>
    <xf numFmtId="0" fontId="22" fillId="0" borderId="0" applyBorder="0" applyProtection="0"/>
    <xf numFmtId="0" fontId="22" fillId="0" borderId="0" applyNumberFormat="0" applyFill="0" applyBorder="0" applyAlignment="0" applyProtection="0"/>
    <xf numFmtId="0" fontId="23" fillId="7" borderId="2" applyNumberFormat="0" applyAlignment="0" applyProtection="0"/>
    <xf numFmtId="0" fontId="24" fillId="15" borderId="7" applyNumberFormat="0" applyAlignment="0" applyProtection="0"/>
    <xf numFmtId="0" fontId="25" fillId="0" borderId="0">
      <alignment horizontal="right" vertical="top"/>
    </xf>
    <xf numFmtId="0" fontId="26" fillId="0" borderId="0">
      <alignment horizontal="justify" vertical="top" wrapText="1"/>
    </xf>
    <xf numFmtId="0" fontId="25" fillId="0" borderId="0">
      <alignment horizontal="left"/>
    </xf>
    <xf numFmtId="0" fontId="26" fillId="0" borderId="0">
      <alignment horizontal="right"/>
    </xf>
    <xf numFmtId="4" fontId="26" fillId="0" borderId="0">
      <alignment horizontal="right" wrapText="1"/>
    </xf>
    <xf numFmtId="0" fontId="26" fillId="0" borderId="0">
      <alignment horizontal="right"/>
    </xf>
    <xf numFmtId="4" fontId="26" fillId="0" borderId="0">
      <alignment horizontal="right"/>
    </xf>
    <xf numFmtId="0" fontId="27" fillId="0" borderId="0" applyBorder="0" applyProtection="0">
      <alignment horizontal="right" vertical="top" wrapText="1"/>
    </xf>
    <xf numFmtId="0" fontId="28" fillId="0" borderId="8" applyNumberFormat="0" applyFill="0" applyAlignment="0" applyProtection="0"/>
    <xf numFmtId="0" fontId="27" fillId="0" borderId="0" applyBorder="0">
      <alignment horizontal="justify" vertical="top" wrapText="1"/>
      <protection locked="0"/>
    </xf>
    <xf numFmtId="0" fontId="21" fillId="0" borderId="0" applyNumberFormat="0" applyBorder="0">
      <alignment vertical="top" wrapText="1"/>
      <protection locked="0"/>
    </xf>
    <xf numFmtId="0" fontId="29" fillId="0" borderId="0" applyNumberFormat="0" applyFill="0" applyBorder="0" applyAlignment="0" applyProtection="0"/>
    <xf numFmtId="0" fontId="30" fillId="7" borderId="0" applyNumberFormat="0" applyBorder="0" applyAlignment="0" applyProtection="0"/>
    <xf numFmtId="0" fontId="3" fillId="0" borderId="0"/>
    <xf numFmtId="0" fontId="4" fillId="0" borderId="0"/>
    <xf numFmtId="0" fontId="4" fillId="0" borderId="0"/>
    <xf numFmtId="0" fontId="31" fillId="0" borderId="0"/>
    <xf numFmtId="0" fontId="4" fillId="0" borderId="0"/>
    <xf numFmtId="0" fontId="4" fillId="0" borderId="0"/>
    <xf numFmtId="0" fontId="4" fillId="0" borderId="0"/>
    <xf numFmtId="172" fontId="3" fillId="0" borderId="0"/>
    <xf numFmtId="0" fontId="4" fillId="0" borderId="0"/>
    <xf numFmtId="0" fontId="3" fillId="0" borderId="0"/>
    <xf numFmtId="0" fontId="4" fillId="0" borderId="0"/>
    <xf numFmtId="0" fontId="8" fillId="0" borderId="0" applyProtection="0">
      <alignment wrapText="1"/>
    </xf>
    <xf numFmtId="0" fontId="4" fillId="0" borderId="0"/>
    <xf numFmtId="0" fontId="4" fillId="0" borderId="0"/>
    <xf numFmtId="0" fontId="4" fillId="0" borderId="0">
      <alignment horizontal="left" wrapText="1"/>
    </xf>
    <xf numFmtId="0" fontId="4" fillId="0" borderId="0"/>
    <xf numFmtId="172"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alignment horizontal="left" wrapText="1"/>
    </xf>
    <xf numFmtId="2" fontId="32" fillId="0" borderId="0">
      <alignment horizontal="left" vertical="top"/>
    </xf>
    <xf numFmtId="2" fontId="32" fillId="0" borderId="0">
      <alignment horizontal="left" vertical="top"/>
    </xf>
    <xf numFmtId="2" fontId="32" fillId="0" borderId="0">
      <alignment horizontal="left" vertical="top"/>
    </xf>
    <xf numFmtId="0" fontId="4" fillId="0" borderId="0"/>
    <xf numFmtId="0" fontId="3" fillId="0" borderId="0"/>
    <xf numFmtId="0" fontId="4" fillId="0" borderId="0"/>
    <xf numFmtId="0" fontId="3" fillId="0" borderId="0"/>
    <xf numFmtId="0" fontId="4" fillId="0" borderId="0" applyProtection="0">
      <alignment wrapText="1"/>
    </xf>
    <xf numFmtId="4" fontId="33" fillId="0" borderId="0">
      <alignment horizontal="justify"/>
    </xf>
    <xf numFmtId="0" fontId="4" fillId="0" borderId="0"/>
    <xf numFmtId="0" fontId="4" fillId="0" borderId="0"/>
    <xf numFmtId="0" fontId="4" fillId="0" borderId="0"/>
    <xf numFmtId="0" fontId="5" fillId="0" borderId="0"/>
    <xf numFmtId="0" fontId="3" fillId="0" borderId="0"/>
    <xf numFmtId="0" fontId="3" fillId="4" borderId="1" applyNumberFormat="0" applyAlignment="0" applyProtection="0"/>
    <xf numFmtId="0" fontId="24" fillId="15" borderId="7" applyNumberFormat="0" applyAlignment="0" applyProtection="0"/>
    <xf numFmtId="1" fontId="27" fillId="0" borderId="0" applyFill="0" applyBorder="0" applyProtection="0">
      <alignment horizontal="center" vertical="top" wrapText="1"/>
    </xf>
    <xf numFmtId="0" fontId="34" fillId="0" borderId="0"/>
    <xf numFmtId="0" fontId="5" fillId="0" borderId="0"/>
    <xf numFmtId="0" fontId="4" fillId="0" borderId="0"/>
    <xf numFmtId="169" fontId="4" fillId="0" borderId="0" applyBorder="0" applyProtection="0"/>
    <xf numFmtId="0" fontId="35" fillId="0" borderId="0" applyNumberFormat="0" applyFill="0" applyBorder="0" applyAlignment="0" applyProtection="0"/>
    <xf numFmtId="0" fontId="29" fillId="0" borderId="0" applyNumberFormat="0" applyFill="0" applyBorder="0" applyAlignment="0" applyProtection="0"/>
    <xf numFmtId="0" fontId="36" fillId="0" borderId="9" applyNumberFormat="0" applyFill="0" applyAlignment="0" applyProtection="0"/>
    <xf numFmtId="49" fontId="37" fillId="0" borderId="10">
      <alignment horizontal="right" vertical="top" wrapText="1"/>
      <protection locked="0"/>
    </xf>
    <xf numFmtId="170" fontId="3" fillId="0" borderId="0" applyFill="0" applyBorder="0" applyAlignment="0" applyProtection="0"/>
    <xf numFmtId="0" fontId="35" fillId="0" borderId="0" applyNumberFormat="0" applyFill="0" applyBorder="0" applyAlignment="0" applyProtection="0"/>
    <xf numFmtId="44" fontId="8" fillId="0" borderId="0" applyFont="0" applyFill="0" applyBorder="0" applyAlignment="0" applyProtection="0"/>
    <xf numFmtId="166" fontId="4" fillId="0" borderId="0" applyBorder="0" applyProtection="0"/>
    <xf numFmtId="4" fontId="49" fillId="0" borderId="12">
      <alignment horizontal="right" vertical="center" indent="1"/>
      <protection locked="0"/>
    </xf>
    <xf numFmtId="0" fontId="4" fillId="0" borderId="0"/>
    <xf numFmtId="0" fontId="8" fillId="0" borderId="0"/>
    <xf numFmtId="0" fontId="5" fillId="0" borderId="0"/>
    <xf numFmtId="0" fontId="4" fillId="0" borderId="0"/>
    <xf numFmtId="0" fontId="4" fillId="0" borderId="0"/>
    <xf numFmtId="0" fontId="51" fillId="0" borderId="0"/>
    <xf numFmtId="4" fontId="43" fillId="0" borderId="11">
      <alignment horizontal="right" vertical="center" indent="1"/>
    </xf>
    <xf numFmtId="0" fontId="46" fillId="0" borderId="0"/>
    <xf numFmtId="0" fontId="46" fillId="0" borderId="0"/>
    <xf numFmtId="0" fontId="47" fillId="0" borderId="0">
      <alignment vertical="center"/>
    </xf>
    <xf numFmtId="0" fontId="48" fillId="0" borderId="0"/>
    <xf numFmtId="0" fontId="4" fillId="0" borderId="0">
      <alignment vertical="top"/>
    </xf>
    <xf numFmtId="0" fontId="50" fillId="0" borderId="0">
      <alignment vertical="center"/>
    </xf>
    <xf numFmtId="0" fontId="46" fillId="0" borderId="0"/>
    <xf numFmtId="0" fontId="4" fillId="0" borderId="0"/>
    <xf numFmtId="0" fontId="47" fillId="0" borderId="0">
      <alignment vertical="center"/>
    </xf>
    <xf numFmtId="0" fontId="47" fillId="0" borderId="0">
      <alignment vertical="center"/>
    </xf>
    <xf numFmtId="0" fontId="4" fillId="0" borderId="0"/>
    <xf numFmtId="0" fontId="4" fillId="0" borderId="0"/>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6" fillId="0" borderId="0"/>
    <xf numFmtId="4" fontId="48" fillId="0" borderId="0"/>
    <xf numFmtId="173" fontId="4" fillId="0" borderId="0" applyBorder="0" applyProtection="0"/>
    <xf numFmtId="0" fontId="4" fillId="0" borderId="0"/>
    <xf numFmtId="0" fontId="4" fillId="0" borderId="0"/>
    <xf numFmtId="0" fontId="33" fillId="0" borderId="0"/>
    <xf numFmtId="0" fontId="47" fillId="0" borderId="0">
      <alignment vertical="center"/>
    </xf>
    <xf numFmtId="0" fontId="31" fillId="0" borderId="0"/>
    <xf numFmtId="0" fontId="4" fillId="0" borderId="0"/>
    <xf numFmtId="170" fontId="4" fillId="0" borderId="0" applyBorder="0" applyProtection="0"/>
    <xf numFmtId="167" fontId="4" fillId="0" borderId="0" applyBorder="0" applyProtection="0"/>
    <xf numFmtId="0" fontId="47" fillId="0" borderId="0">
      <alignment vertical="center"/>
    </xf>
    <xf numFmtId="0" fontId="4" fillId="0" borderId="0"/>
    <xf numFmtId="44" fontId="8" fillId="0" borderId="0" applyFont="0" applyFill="0" applyBorder="0" applyAlignment="0" applyProtection="0"/>
    <xf numFmtId="0" fontId="54" fillId="0" borderId="0"/>
    <xf numFmtId="0" fontId="2" fillId="0" borderId="0"/>
    <xf numFmtId="0" fontId="1" fillId="0" borderId="0"/>
  </cellStyleXfs>
  <cellXfs count="222">
    <xf numFmtId="0" fontId="0" fillId="0" borderId="0" xfId="0"/>
    <xf numFmtId="0" fontId="6" fillId="0" borderId="0" xfId="0" applyFont="1"/>
    <xf numFmtId="0" fontId="7" fillId="0" borderId="0" xfId="0" applyFont="1"/>
    <xf numFmtId="0" fontId="6" fillId="0" borderId="0" xfId="0" applyFont="1" applyAlignment="1">
      <alignment horizontal="center"/>
    </xf>
    <xf numFmtId="0" fontId="9" fillId="0" borderId="0" xfId="0" applyFont="1"/>
    <xf numFmtId="0" fontId="11" fillId="0" borderId="0" xfId="0" applyFont="1"/>
    <xf numFmtId="4" fontId="11" fillId="0" borderId="0" xfId="0" applyNumberFormat="1" applyFont="1"/>
    <xf numFmtId="0" fontId="9"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wrapText="1"/>
    </xf>
    <xf numFmtId="4" fontId="9" fillId="0" borderId="0" xfId="0" applyNumberFormat="1" applyFont="1" applyAlignment="1">
      <alignment wrapText="1"/>
    </xf>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lignment vertical="center"/>
    </xf>
    <xf numFmtId="4" fontId="9" fillId="0" borderId="0" xfId="0" applyNumberFormat="1" applyFont="1"/>
    <xf numFmtId="0" fontId="10" fillId="0" borderId="0" xfId="0" applyFont="1"/>
    <xf numFmtId="4" fontId="10" fillId="0" borderId="0" xfId="0" applyNumberFormat="1" applyFont="1"/>
    <xf numFmtId="0" fontId="42" fillId="0" borderId="0" xfId="143" applyFont="1"/>
    <xf numFmtId="0" fontId="42" fillId="0" borderId="0" xfId="143" applyFont="1" applyAlignment="1">
      <alignment horizontal="right"/>
    </xf>
    <xf numFmtId="0" fontId="42" fillId="0" borderId="0" xfId="143" applyFont="1" applyAlignment="1">
      <alignment horizontal="right" vertical="top"/>
    </xf>
    <xf numFmtId="0" fontId="42" fillId="0" borderId="0" xfId="143" applyFont="1" applyAlignment="1">
      <alignment wrapText="1"/>
    </xf>
    <xf numFmtId="44" fontId="0" fillId="0" borderId="0" xfId="158" applyFont="1"/>
    <xf numFmtId="0" fontId="45" fillId="0" borderId="0" xfId="0" applyFont="1"/>
    <xf numFmtId="0" fontId="53" fillId="0" borderId="0" xfId="0" applyFont="1" applyAlignment="1">
      <alignment vertical="top" wrapText="1"/>
    </xf>
    <xf numFmtId="0" fontId="53" fillId="0" borderId="0" xfId="0" applyFont="1" applyAlignment="1">
      <alignment wrapText="1"/>
    </xf>
    <xf numFmtId="0" fontId="53" fillId="0" borderId="0" xfId="0" applyFont="1" applyAlignment="1">
      <alignment horizontal="left" vertical="top" wrapText="1"/>
    </xf>
    <xf numFmtId="2" fontId="0" fillId="0" borderId="0" xfId="0" applyNumberFormat="1"/>
    <xf numFmtId="0" fontId="55" fillId="0" borderId="0" xfId="199" applyFont="1" applyAlignment="1">
      <alignment horizontal="left" vertical="center"/>
    </xf>
    <xf numFmtId="0" fontId="55" fillId="0" borderId="0" xfId="199" applyFont="1" applyAlignment="1">
      <alignment horizontal="left" vertical="center" wrapText="1"/>
    </xf>
    <xf numFmtId="0" fontId="41" fillId="0" borderId="13" xfId="0" applyFont="1" applyBorder="1" applyAlignment="1">
      <alignment horizontal="center" vertical="top" wrapText="1"/>
    </xf>
    <xf numFmtId="0" fontId="40" fillId="0" borderId="13" xfId="0" applyFont="1" applyBorder="1" applyAlignment="1">
      <alignment vertical="top" wrapText="1"/>
    </xf>
    <xf numFmtId="0" fontId="41" fillId="0" borderId="13" xfId="0" applyFont="1" applyBorder="1" applyAlignment="1">
      <alignment horizontal="center" vertical="top"/>
    </xf>
    <xf numFmtId="0" fontId="40" fillId="0" borderId="13" xfId="0" applyFont="1" applyBorder="1" applyAlignment="1">
      <alignment horizontal="center"/>
    </xf>
    <xf numFmtId="0" fontId="41" fillId="0" borderId="13" xfId="0" applyFont="1" applyBorder="1" applyAlignment="1">
      <alignment vertical="top" wrapText="1"/>
    </xf>
    <xf numFmtId="0" fontId="40" fillId="0" borderId="13" xfId="0" applyFont="1" applyBorder="1" applyAlignment="1">
      <alignment horizontal="center" wrapText="1"/>
    </xf>
    <xf numFmtId="3" fontId="40" fillId="0" borderId="13" xfId="0" applyNumberFormat="1" applyFont="1" applyBorder="1" applyAlignment="1">
      <alignment wrapText="1"/>
    </xf>
    <xf numFmtId="0" fontId="44" fillId="0" borderId="13" xfId="109" applyFont="1" applyBorder="1" applyAlignment="1" applyProtection="1">
      <alignment horizontal="center"/>
      <protection locked="0"/>
    </xf>
    <xf numFmtId="164" fontId="40" fillId="0" borderId="13" xfId="0" applyNumberFormat="1" applyFont="1" applyBorder="1" applyAlignment="1">
      <alignment wrapText="1"/>
    </xf>
    <xf numFmtId="2" fontId="40" fillId="0" borderId="13" xfId="0" applyNumberFormat="1" applyFont="1" applyBorder="1" applyAlignment="1">
      <alignment horizontal="center"/>
    </xf>
    <xf numFmtId="3" fontId="40" fillId="0" borderId="13" xfId="0" applyNumberFormat="1" applyFont="1" applyBorder="1" applyAlignment="1">
      <alignment horizontal="right" wrapText="1"/>
    </xf>
    <xf numFmtId="0" fontId="40" fillId="0" borderId="13" xfId="200" applyFont="1" applyBorder="1" applyAlignment="1">
      <alignment horizontal="left" vertical="top" wrapText="1"/>
    </xf>
    <xf numFmtId="0" fontId="40" fillId="0" borderId="13" xfId="200" applyFont="1" applyBorder="1" applyAlignment="1">
      <alignment horizontal="center" wrapText="1"/>
    </xf>
    <xf numFmtId="3" fontId="40" fillId="0" borderId="13" xfId="0" applyNumberFormat="1" applyFont="1" applyBorder="1" applyAlignment="1" applyProtection="1">
      <alignment horizontal="right" wrapText="1"/>
      <protection locked="0"/>
    </xf>
    <xf numFmtId="3" fontId="40" fillId="0" borderId="13" xfId="0" applyNumberFormat="1" applyFont="1" applyBorder="1"/>
    <xf numFmtId="0" fontId="40" fillId="0" borderId="13" xfId="0" applyFont="1" applyBorder="1" applyAlignment="1" applyProtection="1">
      <alignment horizontal="center" wrapText="1"/>
      <protection locked="0"/>
    </xf>
    <xf numFmtId="0" fontId="40" fillId="0" borderId="0" xfId="0" applyFont="1"/>
    <xf numFmtId="0" fontId="41" fillId="0" borderId="13" xfId="0" applyFont="1" applyBorder="1" applyAlignment="1">
      <alignment horizontal="center" vertical="center" wrapText="1"/>
    </xf>
    <xf numFmtId="0" fontId="40" fillId="0" borderId="13" xfId="0" applyFont="1" applyBorder="1" applyAlignment="1">
      <alignment wrapText="1"/>
    </xf>
    <xf numFmtId="2" fontId="40" fillId="0" borderId="13" xfId="0" applyNumberFormat="1" applyFont="1" applyBorder="1" applyAlignment="1">
      <alignment wrapText="1"/>
    </xf>
    <xf numFmtId="0" fontId="40" fillId="0" borderId="13" xfId="0" applyFont="1" applyBorder="1" applyAlignment="1">
      <alignment horizontal="center" vertical="center" wrapText="1"/>
    </xf>
    <xf numFmtId="3" fontId="56" fillId="0" borderId="13" xfId="0" applyNumberFormat="1" applyFont="1" applyBorder="1" applyAlignment="1">
      <alignment horizontal="right" wrapText="1"/>
    </xf>
    <xf numFmtId="0" fontId="41" fillId="0" borderId="13" xfId="0" applyFont="1" applyBorder="1" applyAlignment="1">
      <alignment wrapText="1"/>
    </xf>
    <xf numFmtId="0" fontId="40" fillId="0" borderId="13" xfId="0" applyFont="1" applyBorder="1"/>
    <xf numFmtId="0" fontId="41" fillId="0" borderId="13" xfId="0" applyFont="1" applyBorder="1"/>
    <xf numFmtId="0" fontId="40" fillId="0" borderId="13" xfId="0" applyFont="1" applyBorder="1" applyAlignment="1">
      <alignment vertical="top"/>
    </xf>
    <xf numFmtId="0" fontId="40" fillId="0" borderId="13" xfId="0" applyFont="1" applyBorder="1" applyAlignment="1">
      <alignment horizontal="center" vertical="top"/>
    </xf>
    <xf numFmtId="3" fontId="56" fillId="0" borderId="13" xfId="0" applyNumberFormat="1" applyFont="1" applyBorder="1" applyAlignment="1">
      <alignment horizontal="right"/>
    </xf>
    <xf numFmtId="3" fontId="40" fillId="0" borderId="13" xfId="0" applyNumberFormat="1" applyFont="1" applyBorder="1" applyAlignment="1">
      <alignment horizontal="right"/>
    </xf>
    <xf numFmtId="0" fontId="40" fillId="0" borderId="13" xfId="0" applyFont="1" applyBorder="1" applyAlignment="1">
      <alignment horizontal="left" vertical="top" wrapText="1"/>
    </xf>
    <xf numFmtId="174" fontId="40" fillId="0" borderId="13" xfId="0" applyNumberFormat="1" applyFont="1" applyBorder="1" applyAlignment="1">
      <alignment horizontal="center" wrapText="1"/>
    </xf>
    <xf numFmtId="0" fontId="40" fillId="0" borderId="13" xfId="0" applyFont="1" applyBorder="1" applyAlignment="1">
      <alignment horizontal="center" vertical="top" wrapText="1"/>
    </xf>
    <xf numFmtId="0" fontId="41" fillId="0" borderId="13" xfId="0" applyFont="1" applyBorder="1" applyAlignment="1">
      <alignment horizontal="left" vertical="top" wrapText="1"/>
    </xf>
    <xf numFmtId="174" fontId="40" fillId="0" borderId="13" xfId="0" applyNumberFormat="1" applyFont="1" applyBorder="1" applyAlignment="1">
      <alignment horizontal="center"/>
    </xf>
    <xf numFmtId="3" fontId="40" fillId="0" borderId="13" xfId="0" applyNumberFormat="1" applyFont="1" applyBorder="1" applyAlignment="1">
      <alignment horizontal="center"/>
    </xf>
    <xf numFmtId="0" fontId="57" fillId="0" borderId="0" xfId="0" applyFont="1" applyAlignment="1">
      <alignment horizontal="center"/>
    </xf>
    <xf numFmtId="0" fontId="57" fillId="0" borderId="0" xfId="0" applyFont="1"/>
    <xf numFmtId="0" fontId="58" fillId="0" borderId="0" xfId="0" applyFont="1"/>
    <xf numFmtId="1" fontId="41" fillId="0" borderId="13" xfId="0" applyNumberFormat="1" applyFont="1" applyBorder="1" applyAlignment="1">
      <alignment horizontal="center" vertical="top" wrapText="1"/>
    </xf>
    <xf numFmtId="0" fontId="40" fillId="0" borderId="13" xfId="201" applyFont="1" applyBorder="1" applyAlignment="1">
      <alignment horizontal="left" vertical="top" wrapText="1"/>
    </xf>
    <xf numFmtId="0" fontId="40" fillId="0" borderId="13" xfId="201" applyFont="1" applyBorder="1" applyAlignment="1">
      <alignment horizontal="center"/>
    </xf>
    <xf numFmtId="0" fontId="40" fillId="0" borderId="13" xfId="0" applyFont="1" applyBorder="1" applyAlignment="1">
      <alignment horizontal="justify" vertical="top" wrapText="1"/>
    </xf>
    <xf numFmtId="0" fontId="40" fillId="0" borderId="0" xfId="0" applyFont="1" applyAlignment="1">
      <alignment horizontal="left" vertical="top" wrapText="1"/>
    </xf>
    <xf numFmtId="0" fontId="40" fillId="0" borderId="13" xfId="0" applyFont="1" applyBorder="1" applyAlignment="1">
      <alignment horizontal="right" vertical="top" wrapText="1"/>
    </xf>
    <xf numFmtId="3" fontId="40" fillId="0" borderId="13" xfId="158" applyNumberFormat="1" applyFont="1" applyFill="1" applyBorder="1" applyAlignment="1">
      <alignment horizontal="right" wrapText="1"/>
    </xf>
    <xf numFmtId="3" fontId="40" fillId="0" borderId="13" xfId="200" applyNumberFormat="1" applyFont="1" applyBorder="1" applyAlignment="1">
      <alignment horizontal="right" wrapText="1"/>
    </xf>
    <xf numFmtId="3" fontId="41" fillId="0" borderId="13" xfId="0" applyNumberFormat="1" applyFont="1" applyBorder="1" applyAlignment="1">
      <alignment horizontal="right" vertical="center" wrapText="1"/>
    </xf>
    <xf numFmtId="3" fontId="56" fillId="0" borderId="13" xfId="0" applyNumberFormat="1" applyFont="1" applyBorder="1"/>
    <xf numFmtId="3" fontId="40" fillId="0" borderId="13" xfId="201" applyNumberFormat="1" applyFont="1" applyBorder="1"/>
    <xf numFmtId="175" fontId="40" fillId="0" borderId="13" xfId="200" applyNumberFormat="1" applyFont="1" applyBorder="1" applyAlignment="1">
      <alignment horizontal="right" wrapText="1"/>
    </xf>
    <xf numFmtId="175" fontId="40" fillId="0" borderId="13" xfId="0" applyNumberFormat="1" applyFont="1" applyBorder="1" applyAlignment="1">
      <alignment horizontal="right"/>
    </xf>
    <xf numFmtId="175" fontId="40" fillId="0" borderId="13" xfId="0" applyNumberFormat="1" applyFont="1" applyBorder="1" applyAlignment="1">
      <alignment wrapText="1"/>
    </xf>
    <xf numFmtId="175" fontId="40" fillId="0" borderId="13" xfId="201" applyNumberFormat="1" applyFont="1" applyBorder="1" applyAlignment="1" applyProtection="1">
      <alignment horizontal="right"/>
      <protection locked="0"/>
    </xf>
    <xf numFmtId="175" fontId="56" fillId="0" borderId="13" xfId="158" applyNumberFormat="1" applyFont="1" applyFill="1" applyBorder="1" applyAlignment="1">
      <alignment wrapText="1"/>
    </xf>
    <xf numFmtId="175" fontId="40" fillId="0" borderId="13" xfId="0" applyNumberFormat="1" applyFont="1" applyBorder="1" applyAlignment="1" applyProtection="1">
      <alignment horizontal="right"/>
      <protection locked="0"/>
    </xf>
    <xf numFmtId="175" fontId="41" fillId="0" borderId="13" xfId="0" applyNumberFormat="1" applyFont="1" applyBorder="1" applyAlignment="1">
      <alignment horizontal="center" vertical="center" wrapText="1"/>
    </xf>
    <xf numFmtId="175" fontId="44" fillId="0" borderId="13" xfId="109" applyNumberFormat="1" applyFont="1" applyBorder="1" applyAlignment="1" applyProtection="1">
      <alignment horizontal="right"/>
      <protection locked="0"/>
    </xf>
    <xf numFmtId="175" fontId="40" fillId="0" borderId="13" xfId="158" applyNumberFormat="1" applyFont="1" applyFill="1" applyBorder="1" applyAlignment="1" applyProtection="1">
      <alignment horizontal="right"/>
      <protection locked="0"/>
    </xf>
    <xf numFmtId="175" fontId="40" fillId="0" borderId="13" xfId="109" applyNumberFormat="1" applyFont="1" applyBorder="1" applyAlignment="1" applyProtection="1">
      <alignment horizontal="right"/>
      <protection locked="0"/>
    </xf>
    <xf numFmtId="175" fontId="56" fillId="0" borderId="13" xfId="158" applyNumberFormat="1" applyFont="1" applyFill="1" applyBorder="1" applyAlignment="1">
      <alignment horizontal="right" wrapText="1"/>
    </xf>
    <xf numFmtId="175" fontId="40" fillId="0" borderId="13" xfId="158" applyNumberFormat="1" applyFont="1" applyFill="1" applyBorder="1" applyAlignment="1">
      <alignment horizontal="right" wrapText="1"/>
    </xf>
    <xf numFmtId="175" fontId="56" fillId="0" borderId="13" xfId="0" applyNumberFormat="1" applyFont="1" applyBorder="1" applyAlignment="1">
      <alignment horizontal="right" wrapText="1"/>
    </xf>
    <xf numFmtId="175" fontId="40" fillId="0" borderId="13" xfId="158" applyNumberFormat="1" applyFont="1" applyFill="1" applyBorder="1" applyAlignment="1">
      <alignment wrapText="1"/>
    </xf>
    <xf numFmtId="175" fontId="40" fillId="0" borderId="13" xfId="0" applyNumberFormat="1" applyFont="1" applyBorder="1" applyAlignment="1">
      <alignment horizontal="right" wrapText="1"/>
    </xf>
    <xf numFmtId="175" fontId="40" fillId="0" borderId="13" xfId="0" applyNumberFormat="1" applyFont="1" applyBorder="1"/>
    <xf numFmtId="175" fontId="40" fillId="0" borderId="13" xfId="106" applyNumberFormat="1" applyFont="1" applyBorder="1" applyAlignment="1">
      <alignment horizontal="right" wrapText="1"/>
    </xf>
    <xf numFmtId="175" fontId="40" fillId="0" borderId="13" xfId="158" applyNumberFormat="1" applyFont="1" applyBorder="1" applyAlignment="1">
      <alignment wrapText="1"/>
    </xf>
    <xf numFmtId="175" fontId="41" fillId="0" borderId="13" xfId="0" applyNumberFormat="1" applyFont="1" applyBorder="1" applyAlignment="1">
      <alignment wrapText="1"/>
    </xf>
    <xf numFmtId="175" fontId="41" fillId="0" borderId="13" xfId="158" applyNumberFormat="1" applyFont="1" applyBorder="1" applyAlignment="1">
      <alignment wrapText="1"/>
    </xf>
    <xf numFmtId="175" fontId="40" fillId="0" borderId="13" xfId="0" applyNumberFormat="1" applyFont="1" applyBorder="1" applyAlignment="1">
      <alignment horizontal="left" wrapText="1"/>
    </xf>
    <xf numFmtId="0" fontId="57" fillId="0" borderId="13" xfId="0" applyFont="1" applyBorder="1" applyAlignment="1">
      <alignment horizontal="center"/>
    </xf>
    <xf numFmtId="0" fontId="57" fillId="0" borderId="13" xfId="0" applyFont="1" applyBorder="1"/>
    <xf numFmtId="0" fontId="40" fillId="0" borderId="13" xfId="0" quotePrefix="1" applyFont="1" applyBorder="1" applyAlignment="1">
      <alignment horizontal="justify" vertical="top" wrapText="1"/>
    </xf>
    <xf numFmtId="164" fontId="41" fillId="0" borderId="13" xfId="0" applyNumberFormat="1" applyFont="1" applyBorder="1" applyAlignment="1">
      <alignment wrapText="1"/>
    </xf>
    <xf numFmtId="0" fontId="33" fillId="0" borderId="0" xfId="0" applyFont="1"/>
    <xf numFmtId="0" fontId="33" fillId="0" borderId="0" xfId="0" applyFont="1" applyAlignment="1">
      <alignment horizontal="center"/>
    </xf>
    <xf numFmtId="0" fontId="59" fillId="0" borderId="0" xfId="0" applyFont="1"/>
    <xf numFmtId="4" fontId="33" fillId="0" borderId="0" xfId="0" applyNumberFormat="1" applyFont="1"/>
    <xf numFmtId="4" fontId="59" fillId="0" borderId="0" xfId="0" applyNumberFormat="1" applyFont="1"/>
    <xf numFmtId="0" fontId="60" fillId="0" borderId="0" xfId="0" applyFont="1"/>
    <xf numFmtId="4" fontId="60" fillId="0" borderId="0" xfId="0" applyNumberFormat="1" applyFont="1"/>
    <xf numFmtId="0" fontId="61" fillId="0" borderId="0" xfId="199" applyFont="1" applyAlignment="1">
      <alignment horizontal="left" vertical="center"/>
    </xf>
    <xf numFmtId="0" fontId="61" fillId="0" borderId="0" xfId="199" applyFont="1" applyAlignment="1">
      <alignment horizontal="left" vertical="center" wrapText="1"/>
    </xf>
    <xf numFmtId="0" fontId="62" fillId="0" borderId="0" xfId="199" applyFont="1" applyAlignment="1">
      <alignment horizontal="left" vertical="center"/>
    </xf>
    <xf numFmtId="0" fontId="62" fillId="0" borderId="0" xfId="199" applyFont="1" applyAlignment="1">
      <alignment horizontal="left" vertical="center" wrapText="1"/>
    </xf>
    <xf numFmtId="0" fontId="63" fillId="0" borderId="0" xfId="199" applyFont="1" applyAlignment="1">
      <alignment horizontal="left" vertical="center" wrapText="1"/>
    </xf>
    <xf numFmtId="0" fontId="65" fillId="0" borderId="0" xfId="199" applyFont="1" applyAlignment="1">
      <alignment horizontal="left" vertical="center" wrapText="1"/>
    </xf>
    <xf numFmtId="0" fontId="66" fillId="0" borderId="0" xfId="109" applyFont="1" applyAlignment="1">
      <alignment horizontal="left"/>
    </xf>
    <xf numFmtId="0" fontId="67" fillId="0" borderId="0" xfId="109" applyFont="1" applyAlignment="1">
      <alignment horizontal="justify" vertical="top"/>
    </xf>
    <xf numFmtId="0" fontId="40" fillId="0" borderId="0" xfId="109" applyFont="1" applyAlignment="1">
      <alignment horizontal="justify" vertical="top"/>
    </xf>
    <xf numFmtId="0" fontId="40" fillId="15" borderId="0" xfId="106" applyFont="1" applyFill="1" applyAlignment="1">
      <alignment horizontal="justify" vertical="top" wrapText="1" readingOrder="1"/>
    </xf>
    <xf numFmtId="0" fontId="67" fillId="0" borderId="0" xfId="109" applyFont="1"/>
    <xf numFmtId="0" fontId="41" fillId="0" borderId="0" xfId="109" applyFont="1" applyAlignment="1">
      <alignment horizontal="justify"/>
    </xf>
    <xf numFmtId="0" fontId="40" fillId="0" borderId="0" xfId="109" applyFont="1" applyAlignment="1">
      <alignment horizontal="justify"/>
    </xf>
    <xf numFmtId="0" fontId="66" fillId="18" borderId="0" xfId="109" applyFont="1" applyFill="1" applyAlignment="1">
      <alignment horizontal="left"/>
    </xf>
    <xf numFmtId="0" fontId="68" fillId="0" borderId="0" xfId="109" applyFont="1" applyAlignment="1">
      <alignment horizontal="justify" vertical="top"/>
    </xf>
    <xf numFmtId="0" fontId="40" fillId="0" borderId="0" xfId="106" applyFont="1" applyAlignment="1">
      <alignment horizontal="justify" vertical="top" wrapText="1"/>
    </xf>
    <xf numFmtId="0" fontId="40" fillId="0" borderId="0" xfId="107" applyFont="1" applyAlignment="1">
      <alignment horizontal="justify" vertical="top" wrapText="1"/>
    </xf>
    <xf numFmtId="0" fontId="52" fillId="0" borderId="0" xfId="106" applyFont="1"/>
    <xf numFmtId="0" fontId="52" fillId="0" borderId="0" xfId="0" applyFont="1"/>
    <xf numFmtId="0" fontId="41" fillId="0" borderId="13" xfId="0" applyFont="1" applyBorder="1" applyAlignment="1">
      <alignment horizontal="center"/>
    </xf>
    <xf numFmtId="175" fontId="40" fillId="0" borderId="13" xfId="0" applyNumberFormat="1" applyFont="1" applyBorder="1" applyAlignment="1">
      <alignment horizontal="center"/>
    </xf>
    <xf numFmtId="3" fontId="41" fillId="0" borderId="13" xfId="0" applyNumberFormat="1" applyFont="1" applyBorder="1" applyAlignment="1">
      <alignment horizontal="center" vertical="center" wrapText="1"/>
    </xf>
    <xf numFmtId="175" fontId="69" fillId="0" borderId="13" xfId="0" applyNumberFormat="1" applyFont="1" applyBorder="1" applyAlignment="1">
      <alignment horizontal="right" wrapText="1"/>
    </xf>
    <xf numFmtId="3" fontId="56" fillId="0" borderId="13" xfId="0" applyNumberFormat="1" applyFont="1" applyBorder="1" applyAlignment="1">
      <alignment wrapText="1"/>
    </xf>
    <xf numFmtId="175" fontId="69" fillId="0" borderId="13" xfId="158" applyNumberFormat="1" applyFont="1" applyFill="1" applyBorder="1" applyAlignment="1">
      <alignment wrapText="1"/>
    </xf>
    <xf numFmtId="175" fontId="41" fillId="0" borderId="13" xfId="158" applyNumberFormat="1" applyFont="1" applyFill="1" applyBorder="1" applyAlignment="1">
      <alignment wrapText="1"/>
    </xf>
    <xf numFmtId="3" fontId="41" fillId="0" borderId="13" xfId="0" applyNumberFormat="1" applyFont="1" applyBorder="1" applyAlignment="1">
      <alignment vertical="center" wrapText="1"/>
    </xf>
    <xf numFmtId="175" fontId="56" fillId="0" borderId="13" xfId="0" applyNumberFormat="1" applyFont="1" applyBorder="1" applyAlignment="1">
      <alignment wrapText="1"/>
    </xf>
    <xf numFmtId="175" fontId="69" fillId="0" borderId="13" xfId="0" applyNumberFormat="1" applyFont="1" applyBorder="1" applyAlignment="1">
      <alignment wrapText="1"/>
    </xf>
    <xf numFmtId="1" fontId="41" fillId="0" borderId="13" xfId="0" applyNumberFormat="1" applyFont="1" applyBorder="1" applyAlignment="1">
      <alignment horizontal="center" vertical="top"/>
    </xf>
    <xf numFmtId="3" fontId="40" fillId="0" borderId="13" xfId="110" applyNumberFormat="1" applyFont="1" applyBorder="1"/>
    <xf numFmtId="175" fontId="56" fillId="0" borderId="13" xfId="0" applyNumberFormat="1" applyFont="1" applyBorder="1"/>
    <xf numFmtId="49" fontId="40" fillId="0" borderId="13" xfId="0" quotePrefix="1" applyNumberFormat="1" applyFont="1" applyBorder="1" applyAlignment="1">
      <alignment horizontal="justify" vertical="top" wrapText="1"/>
    </xf>
    <xf numFmtId="0" fontId="40" fillId="0" borderId="13" xfId="0" applyFont="1" applyBorder="1" applyAlignment="1">
      <alignment horizontal="justify" wrapText="1"/>
    </xf>
    <xf numFmtId="0" fontId="41" fillId="0" borderId="13" xfId="0" applyFont="1" applyBorder="1" applyAlignment="1">
      <alignment horizontal="justify" vertical="top" wrapText="1"/>
    </xf>
    <xf numFmtId="0" fontId="41" fillId="0" borderId="13" xfId="0" applyFont="1" applyBorder="1" applyAlignment="1">
      <alignment horizontal="justify" wrapText="1"/>
    </xf>
    <xf numFmtId="0" fontId="40" fillId="0" borderId="13" xfId="200" applyFont="1" applyBorder="1" applyAlignment="1">
      <alignment horizontal="justify" vertical="top" wrapText="1"/>
    </xf>
    <xf numFmtId="0" fontId="41" fillId="0" borderId="13" xfId="0" applyFont="1" applyBorder="1" applyAlignment="1">
      <alignment horizontal="justify" vertical="center" wrapText="1"/>
    </xf>
    <xf numFmtId="174" fontId="40" fillId="0" borderId="13" xfId="0" applyNumberFormat="1" applyFont="1" applyBorder="1" applyAlignment="1">
      <alignment horizontal="justify" vertical="top" wrapText="1"/>
    </xf>
    <xf numFmtId="0" fontId="40" fillId="0" borderId="13" xfId="201" applyFont="1" applyBorder="1" applyAlignment="1">
      <alignment horizontal="justify" vertical="top" wrapText="1"/>
    </xf>
    <xf numFmtId="0" fontId="40" fillId="0" borderId="13" xfId="0" applyFont="1" applyBorder="1" applyAlignment="1">
      <alignment vertical="center" wrapText="1"/>
    </xf>
    <xf numFmtId="175" fontId="41" fillId="0" borderId="13" xfId="0" applyNumberFormat="1" applyFont="1" applyBorder="1"/>
    <xf numFmtId="0" fontId="8" fillId="0" borderId="0" xfId="0" applyFont="1"/>
    <xf numFmtId="0" fontId="8" fillId="0" borderId="0" xfId="106" applyFont="1"/>
    <xf numFmtId="0" fontId="39" fillId="0" borderId="0" xfId="109" applyFont="1" applyAlignment="1">
      <alignment horizontal="justify" vertical="top"/>
    </xf>
    <xf numFmtId="0" fontId="38" fillId="0" borderId="0" xfId="109" applyFont="1" applyAlignment="1">
      <alignment horizontal="justify" vertical="top"/>
    </xf>
    <xf numFmtId="0" fontId="41" fillId="0" borderId="0" xfId="0" applyFont="1"/>
    <xf numFmtId="0" fontId="41" fillId="0" borderId="0" xfId="0" applyFont="1" applyAlignment="1">
      <alignment horizontal="justify" vertical="top"/>
    </xf>
    <xf numFmtId="0" fontId="40" fillId="0" borderId="13" xfId="0" applyFont="1" applyBorder="1" applyAlignment="1">
      <alignment horizontal="center" vertical="center"/>
    </xf>
    <xf numFmtId="0" fontId="7" fillId="0" borderId="0" xfId="0" applyFont="1" applyAlignment="1">
      <alignment horizontal="center"/>
    </xf>
    <xf numFmtId="3" fontId="53" fillId="0" borderId="0" xfId="0" applyNumberFormat="1" applyFont="1"/>
    <xf numFmtId="4" fontId="53" fillId="0" borderId="0" xfId="0" applyNumberFormat="1" applyFont="1"/>
    <xf numFmtId="176" fontId="53" fillId="0" borderId="0" xfId="0" applyNumberFormat="1" applyFont="1"/>
    <xf numFmtId="0" fontId="0" fillId="0" borderId="0" xfId="0" applyAlignment="1">
      <alignment vertical="top"/>
    </xf>
    <xf numFmtId="0" fontId="71" fillId="0" borderId="0" xfId="0" applyFont="1" applyAlignment="1">
      <alignment wrapText="1"/>
    </xf>
    <xf numFmtId="0" fontId="0" fillId="0" borderId="0" xfId="0" applyAlignment="1">
      <alignment horizontal="center"/>
    </xf>
    <xf numFmtId="4" fontId="72" fillId="0" borderId="0" xfId="158" applyNumberFormat="1" applyFont="1" applyFill="1" applyBorder="1" applyAlignment="1">
      <alignment wrapText="1"/>
    </xf>
    <xf numFmtId="176" fontId="72" fillId="0" borderId="0" xfId="158" applyNumberFormat="1" applyFont="1" applyFill="1" applyBorder="1" applyAlignment="1">
      <alignment wrapText="1"/>
    </xf>
    <xf numFmtId="0" fontId="73" fillId="0" borderId="13" xfId="0" applyFont="1" applyBorder="1" applyAlignment="1">
      <alignment horizontal="center"/>
    </xf>
    <xf numFmtId="3" fontId="73" fillId="0" borderId="13" xfId="0" applyNumberFormat="1" applyFont="1" applyBorder="1" applyAlignment="1">
      <alignment horizontal="center"/>
    </xf>
    <xf numFmtId="0" fontId="71" fillId="0" borderId="13" xfId="0" applyFont="1" applyBorder="1" applyAlignment="1">
      <alignment horizontal="center" vertical="center" wrapText="1"/>
    </xf>
    <xf numFmtId="3" fontId="71" fillId="0" borderId="13" xfId="0" applyNumberFormat="1" applyFont="1" applyBorder="1" applyAlignment="1">
      <alignment horizontal="center" vertical="center" wrapText="1"/>
    </xf>
    <xf numFmtId="4" fontId="71" fillId="0" borderId="13" xfId="0" applyNumberFormat="1" applyFont="1" applyBorder="1" applyAlignment="1">
      <alignment horizontal="center" vertical="center" wrapText="1"/>
    </xf>
    <xf numFmtId="176" fontId="71" fillId="0" borderId="13" xfId="0" applyNumberFormat="1" applyFont="1" applyBorder="1" applyAlignment="1">
      <alignment horizontal="center" vertical="center" wrapText="1"/>
    </xf>
    <xf numFmtId="0" fontId="76" fillId="0" borderId="13" xfId="0" applyFont="1" applyBorder="1" applyAlignment="1">
      <alignment horizontal="justify" vertical="center" wrapText="1"/>
    </xf>
    <xf numFmtId="0" fontId="77" fillId="0" borderId="13" xfId="0" applyFont="1" applyBorder="1" applyAlignment="1">
      <alignment horizontal="center" vertical="center" wrapText="1"/>
    </xf>
    <xf numFmtId="0" fontId="71" fillId="0" borderId="13" xfId="0" applyFont="1" applyBorder="1" applyAlignment="1">
      <alignment wrapText="1"/>
    </xf>
    <xf numFmtId="0" fontId="77" fillId="0" borderId="13" xfId="0" applyFont="1" applyBorder="1" applyAlignment="1">
      <alignment horizontal="center" wrapText="1"/>
    </xf>
    <xf numFmtId="3" fontId="78" fillId="0" borderId="13" xfId="0" applyNumberFormat="1" applyFont="1" applyBorder="1" applyAlignment="1">
      <alignment wrapText="1"/>
    </xf>
    <xf numFmtId="175" fontId="53" fillId="0" borderId="13" xfId="0" applyNumberFormat="1" applyFont="1" applyBorder="1"/>
    <xf numFmtId="0" fontId="0" fillId="0" borderId="13" xfId="0" applyBorder="1"/>
    <xf numFmtId="0" fontId="0" fillId="0" borderId="13" xfId="0" applyBorder="1" applyAlignment="1">
      <alignment horizontal="center"/>
    </xf>
    <xf numFmtId="3" fontId="53" fillId="0" borderId="13" xfId="0" applyNumberFormat="1" applyFont="1" applyBorder="1"/>
    <xf numFmtId="4" fontId="72" fillId="0" borderId="13" xfId="0" applyNumberFormat="1" applyFont="1" applyBorder="1" applyAlignment="1">
      <alignment wrapText="1"/>
    </xf>
    <xf numFmtId="175" fontId="71" fillId="0" borderId="13" xfId="0" applyNumberFormat="1" applyFont="1" applyBorder="1" applyAlignment="1">
      <alignment wrapText="1"/>
    </xf>
    <xf numFmtId="175" fontId="0" fillId="0" borderId="0" xfId="0" applyNumberFormat="1"/>
    <xf numFmtId="2" fontId="0" fillId="0" borderId="13" xfId="0" applyNumberFormat="1" applyBorder="1"/>
    <xf numFmtId="177" fontId="40" fillId="0" borderId="13" xfId="0" applyNumberFormat="1" applyFont="1" applyBorder="1" applyAlignment="1">
      <alignment wrapText="1"/>
    </xf>
    <xf numFmtId="0" fontId="64" fillId="0" borderId="0" xfId="199" applyFont="1" applyAlignment="1">
      <alignment horizontal="center" vertical="center" wrapText="1"/>
    </xf>
    <xf numFmtId="0" fontId="41" fillId="0" borderId="0" xfId="0" applyFont="1" applyAlignment="1">
      <alignment horizontal="justify" vertical="top"/>
    </xf>
    <xf numFmtId="0" fontId="40" fillId="0" borderId="0" xfId="109" applyFont="1" applyAlignment="1">
      <alignment horizontal="justify" vertical="top"/>
    </xf>
    <xf numFmtId="0" fontId="67" fillId="0" borderId="0" xfId="109" applyFont="1" applyAlignment="1">
      <alignment horizontal="justify" vertical="top"/>
    </xf>
    <xf numFmtId="0" fontId="66" fillId="0" borderId="0" xfId="109" applyFont="1" applyAlignment="1">
      <alignment horizontal="center"/>
    </xf>
    <xf numFmtId="0" fontId="41" fillId="0" borderId="0" xfId="109" applyFont="1" applyAlignment="1">
      <alignment horizontal="justify" vertical="top" wrapText="1"/>
    </xf>
    <xf numFmtId="0" fontId="41" fillId="0" borderId="0" xfId="109" applyFont="1" applyAlignment="1">
      <alignment horizontal="justify" vertical="top"/>
    </xf>
    <xf numFmtId="0" fontId="41" fillId="0" borderId="0" xfId="109" applyFont="1" applyAlignment="1">
      <alignment horizontal="left"/>
    </xf>
    <xf numFmtId="0" fontId="0" fillId="0" borderId="0" xfId="0" applyAlignment="1">
      <alignment horizontal="left"/>
    </xf>
    <xf numFmtId="0" fontId="40" fillId="0" borderId="0" xfId="106" applyFont="1" applyAlignment="1">
      <alignment horizontal="justify" vertical="top" wrapText="1"/>
    </xf>
    <xf numFmtId="0" fontId="41" fillId="0" borderId="0" xfId="106" applyFont="1" applyAlignment="1">
      <alignment horizontal="justify" vertical="top" wrapText="1"/>
    </xf>
    <xf numFmtId="0" fontId="40" fillId="15" borderId="0" xfId="106" applyFont="1" applyFill="1" applyAlignment="1">
      <alignment horizontal="justify" vertical="top" wrapText="1" readingOrder="1"/>
    </xf>
    <xf numFmtId="0" fontId="62" fillId="0" borderId="0" xfId="109" applyFont="1" applyAlignment="1">
      <alignment horizontal="left" vertical="center" wrapText="1"/>
    </xf>
    <xf numFmtId="0" fontId="39" fillId="0" borderId="0" xfId="109" applyFont="1" applyAlignment="1">
      <alignment horizontal="justify" vertical="top"/>
    </xf>
    <xf numFmtId="0" fontId="38" fillId="0" borderId="0" xfId="109" applyFont="1" applyAlignment="1">
      <alignment horizontal="justify" vertical="top"/>
    </xf>
    <xf numFmtId="0" fontId="40" fillId="0" borderId="0" xfId="109" applyFont="1" applyAlignment="1">
      <alignment horizontal="justify" vertical="top" wrapText="1"/>
    </xf>
    <xf numFmtId="0" fontId="41" fillId="0" borderId="0" xfId="109" applyFont="1" applyAlignment="1">
      <alignment horizontal="left" vertical="top"/>
    </xf>
    <xf numFmtId="0" fontId="41" fillId="0" borderId="13" xfId="0" applyFont="1" applyBorder="1" applyAlignment="1">
      <alignment horizontal="left" vertical="top" wrapText="1"/>
    </xf>
    <xf numFmtId="0" fontId="40" fillId="0" borderId="13" xfId="0" applyFont="1" applyBorder="1" applyAlignment="1">
      <alignment horizontal="justify" vertical="top" wrapText="1"/>
    </xf>
    <xf numFmtId="0" fontId="40" fillId="0" borderId="14" xfId="0" applyFont="1" applyBorder="1" applyAlignment="1">
      <alignment horizontal="justify" vertical="top" wrapText="1"/>
    </xf>
    <xf numFmtId="0" fontId="40" fillId="0" borderId="15" xfId="0" applyFont="1" applyBorder="1" applyAlignment="1">
      <alignment horizontal="justify" vertical="top" wrapText="1"/>
    </xf>
    <xf numFmtId="0" fontId="40" fillId="0" borderId="16" xfId="0" applyFont="1" applyBorder="1" applyAlignment="1">
      <alignment horizontal="justify" vertical="top" wrapText="1"/>
    </xf>
    <xf numFmtId="0" fontId="41" fillId="0" borderId="13" xfId="0" applyFont="1" applyBorder="1" applyAlignment="1">
      <alignment horizontal="left" wrapText="1"/>
    </xf>
    <xf numFmtId="0" fontId="40" fillId="0" borderId="13" xfId="0" applyFont="1" applyBorder="1" applyAlignment="1">
      <alignment horizontal="right" vertical="center" wrapText="1"/>
    </xf>
    <xf numFmtId="0" fontId="41" fillId="0" borderId="13" xfId="0" applyFont="1" applyBorder="1" applyAlignment="1">
      <alignment horizontal="right" vertical="center" wrapText="1"/>
    </xf>
    <xf numFmtId="0" fontId="41" fillId="0" borderId="13" xfId="0" applyFont="1" applyBorder="1" applyAlignment="1">
      <alignment horizontal="right"/>
    </xf>
    <xf numFmtId="0" fontId="40" fillId="0" borderId="13" xfId="0" applyFont="1" applyBorder="1" applyAlignment="1">
      <alignment horizontal="center"/>
    </xf>
    <xf numFmtId="0" fontId="33" fillId="0" borderId="0" xfId="0" applyFont="1" applyAlignment="1">
      <alignment horizontal="center"/>
    </xf>
    <xf numFmtId="0" fontId="41" fillId="0" borderId="13" xfId="0" applyFont="1" applyBorder="1" applyAlignment="1">
      <alignment horizontal="center" vertical="center" wrapText="1"/>
    </xf>
    <xf numFmtId="0" fontId="41" fillId="0" borderId="13" xfId="0" applyFont="1" applyBorder="1" applyAlignment="1">
      <alignment horizontal="center"/>
    </xf>
    <xf numFmtId="0" fontId="40" fillId="0" borderId="13" xfId="0" applyFont="1" applyBorder="1" applyAlignment="1">
      <alignment horizontal="left" vertical="center" wrapText="1"/>
    </xf>
    <xf numFmtId="0" fontId="40" fillId="0" borderId="13" xfId="0" applyFont="1" applyBorder="1" applyAlignment="1">
      <alignment horizontal="center" vertical="center" wrapText="1"/>
    </xf>
    <xf numFmtId="0" fontId="40" fillId="19" borderId="13" xfId="200" applyFont="1" applyFill="1" applyBorder="1" applyAlignment="1">
      <alignment horizontal="justify" vertical="top" wrapText="1"/>
    </xf>
    <xf numFmtId="0" fontId="41" fillId="19" borderId="13" xfId="0" applyFont="1" applyFill="1" applyBorder="1" applyAlignment="1">
      <alignment horizontal="justify" vertical="top" wrapText="1"/>
    </xf>
  </cellXfs>
  <cellStyles count="20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ilješka" xfId="26" xr:uid="{00000000-0005-0000-0000-000019000000}"/>
    <cellStyle name="Calculation 2" xfId="27" xr:uid="{00000000-0005-0000-0000-00001A000000}"/>
    <cellStyle name="Check Cell 2" xfId="28" xr:uid="{00000000-0005-0000-0000-00001B000000}"/>
    <cellStyle name="Comma 10" xfId="29" xr:uid="{00000000-0005-0000-0000-00001C000000}"/>
    <cellStyle name="Comma 11" xfId="30" xr:uid="{00000000-0005-0000-0000-00001D000000}"/>
    <cellStyle name="Comma 12" xfId="31" xr:uid="{00000000-0005-0000-0000-00001E000000}"/>
    <cellStyle name="Comma 2" xfId="32" xr:uid="{00000000-0005-0000-0000-00001F000000}"/>
    <cellStyle name="Comma 2 2" xfId="33" xr:uid="{00000000-0005-0000-0000-000020000000}"/>
    <cellStyle name="Comma 2 2 2" xfId="34" xr:uid="{00000000-0005-0000-0000-000021000000}"/>
    <cellStyle name="Comma 2 3" xfId="35" xr:uid="{00000000-0005-0000-0000-000022000000}"/>
    <cellStyle name="Comma 2 3 2" xfId="36" xr:uid="{00000000-0005-0000-0000-000023000000}"/>
    <cellStyle name="Comma 2 4" xfId="37" xr:uid="{00000000-0005-0000-0000-000024000000}"/>
    <cellStyle name="Comma 2 5" xfId="187" xr:uid="{00000000-0005-0000-0000-000025000000}"/>
    <cellStyle name="Comma 3" xfId="38" xr:uid="{00000000-0005-0000-0000-000026000000}"/>
    <cellStyle name="Comma 3 2" xfId="39" xr:uid="{00000000-0005-0000-0000-000027000000}"/>
    <cellStyle name="Comma 3 2 2" xfId="40" xr:uid="{00000000-0005-0000-0000-000028000000}"/>
    <cellStyle name="Comma 3 2 3" xfId="41" xr:uid="{00000000-0005-0000-0000-000029000000}"/>
    <cellStyle name="Comma 3 3" xfId="42" xr:uid="{00000000-0005-0000-0000-00002A000000}"/>
    <cellStyle name="Comma 3 3 2" xfId="43" xr:uid="{00000000-0005-0000-0000-00002B000000}"/>
    <cellStyle name="Comma 3 3 3" xfId="44" xr:uid="{00000000-0005-0000-0000-00002C000000}"/>
    <cellStyle name="Comma 3 4" xfId="45" xr:uid="{00000000-0005-0000-0000-00002D000000}"/>
    <cellStyle name="Comma 3 4 2" xfId="46" xr:uid="{00000000-0005-0000-0000-00002E000000}"/>
    <cellStyle name="Comma 3 4 2 2" xfId="47" xr:uid="{00000000-0005-0000-0000-00002F000000}"/>
    <cellStyle name="Comma 3 4 2 3" xfId="48" xr:uid="{00000000-0005-0000-0000-000030000000}"/>
    <cellStyle name="Comma 3 4 3" xfId="49" xr:uid="{00000000-0005-0000-0000-000031000000}"/>
    <cellStyle name="Comma 3 4 4" xfId="50" xr:uid="{00000000-0005-0000-0000-000032000000}"/>
    <cellStyle name="Comma 3 5" xfId="51" xr:uid="{00000000-0005-0000-0000-000033000000}"/>
    <cellStyle name="Comma 3 6" xfId="52" xr:uid="{00000000-0005-0000-0000-000034000000}"/>
    <cellStyle name="Comma 3 7" xfId="159" xr:uid="{00000000-0005-0000-0000-000035000000}"/>
    <cellStyle name="Comma 4" xfId="53" xr:uid="{00000000-0005-0000-0000-000036000000}"/>
    <cellStyle name="Comma 4 2" xfId="54" xr:uid="{00000000-0005-0000-0000-000037000000}"/>
    <cellStyle name="Comma 4 2 2" xfId="55" xr:uid="{00000000-0005-0000-0000-000038000000}"/>
    <cellStyle name="Comma 4 3" xfId="56" xr:uid="{00000000-0005-0000-0000-000039000000}"/>
    <cellStyle name="Comma 5" xfId="57" xr:uid="{00000000-0005-0000-0000-00003A000000}"/>
    <cellStyle name="Comma 5 2" xfId="58" xr:uid="{00000000-0005-0000-0000-00003B000000}"/>
    <cellStyle name="Comma 5 2 2" xfId="59" xr:uid="{00000000-0005-0000-0000-00003C000000}"/>
    <cellStyle name="Comma 5 2 3" xfId="60" xr:uid="{00000000-0005-0000-0000-00003D000000}"/>
    <cellStyle name="Comma 5 3" xfId="61" xr:uid="{00000000-0005-0000-0000-00003E000000}"/>
    <cellStyle name="Comma 5 4" xfId="62" xr:uid="{00000000-0005-0000-0000-00003F000000}"/>
    <cellStyle name="Comma 6" xfId="63" xr:uid="{00000000-0005-0000-0000-000040000000}"/>
    <cellStyle name="Comma 6 2" xfId="64" xr:uid="{00000000-0005-0000-0000-000041000000}"/>
    <cellStyle name="Comma 6 3" xfId="65" xr:uid="{00000000-0005-0000-0000-000042000000}"/>
    <cellStyle name="Comma 7" xfId="66" xr:uid="{00000000-0005-0000-0000-000043000000}"/>
    <cellStyle name="Comma 8" xfId="67" xr:uid="{00000000-0005-0000-0000-000044000000}"/>
    <cellStyle name="Comma 9" xfId="68" xr:uid="{00000000-0005-0000-0000-000045000000}"/>
    <cellStyle name="Comma 9 2" xfId="69" xr:uid="{00000000-0005-0000-0000-000046000000}"/>
    <cellStyle name="Currency 2" xfId="70" xr:uid="{00000000-0005-0000-0000-000047000000}"/>
    <cellStyle name="Currency 2 2" xfId="71" xr:uid="{00000000-0005-0000-0000-000048000000}"/>
    <cellStyle name="Currency 3" xfId="72" xr:uid="{00000000-0005-0000-0000-000049000000}"/>
    <cellStyle name="Currency 3 2" xfId="73" xr:uid="{00000000-0005-0000-0000-00004A000000}"/>
    <cellStyle name="Currency 4 2" xfId="74" xr:uid="{00000000-0005-0000-0000-00004B000000}"/>
    <cellStyle name="Currency 5 2" xfId="75" xr:uid="{00000000-0005-0000-0000-00004C000000}"/>
    <cellStyle name="Currency 8" xfId="76" xr:uid="{00000000-0005-0000-0000-00004D000000}"/>
    <cellStyle name="Currency 9" xfId="77" xr:uid="{00000000-0005-0000-0000-00004E000000}"/>
    <cellStyle name="Dobro" xfId="78" xr:uid="{00000000-0005-0000-0000-00004F000000}"/>
    <cellStyle name="Explanatory Text 2" xfId="79" xr:uid="{00000000-0005-0000-0000-000050000000}"/>
    <cellStyle name="Good 2" xfId="80" xr:uid="{00000000-0005-0000-0000-000051000000}"/>
    <cellStyle name="Heading 1 2" xfId="81" xr:uid="{00000000-0005-0000-0000-000052000000}"/>
    <cellStyle name="Heading 2 2" xfId="82" xr:uid="{00000000-0005-0000-0000-000053000000}"/>
    <cellStyle name="Heading 3 2" xfId="83" xr:uid="{00000000-0005-0000-0000-000054000000}"/>
    <cellStyle name="Heading 4 2" xfId="84" xr:uid="{00000000-0005-0000-0000-000055000000}"/>
    <cellStyle name="Heading1 1" xfId="85" xr:uid="{00000000-0005-0000-0000-000056000000}"/>
    <cellStyle name="Hyperlink 2" xfId="86" xr:uid="{00000000-0005-0000-0000-000057000000}"/>
    <cellStyle name="Hyperlink 2 2" xfId="87" xr:uid="{00000000-0005-0000-0000-000058000000}"/>
    <cellStyle name="Hyperlink 2 3" xfId="88" xr:uid="{00000000-0005-0000-0000-000059000000}"/>
    <cellStyle name="Hyperlink 3" xfId="89" xr:uid="{00000000-0005-0000-0000-00005A000000}"/>
    <cellStyle name="Input 2" xfId="90" xr:uid="{00000000-0005-0000-0000-00005B000000}"/>
    <cellStyle name="Izlaz" xfId="91" xr:uid="{00000000-0005-0000-0000-00005C000000}"/>
    <cellStyle name="kolicina" xfId="160" xr:uid="{00000000-0005-0000-0000-00005D000000}"/>
    <cellStyle name="kolona A" xfId="92" xr:uid="{00000000-0005-0000-0000-00005E000000}"/>
    <cellStyle name="kolona B" xfId="93" xr:uid="{00000000-0005-0000-0000-00005F000000}"/>
    <cellStyle name="kolona C" xfId="94" xr:uid="{00000000-0005-0000-0000-000060000000}"/>
    <cellStyle name="kolona E" xfId="95" xr:uid="{00000000-0005-0000-0000-000061000000}"/>
    <cellStyle name="kolona F" xfId="96" xr:uid="{00000000-0005-0000-0000-000062000000}"/>
    <cellStyle name="kolona G" xfId="97" xr:uid="{00000000-0005-0000-0000-000063000000}"/>
    <cellStyle name="kolona H" xfId="98" xr:uid="{00000000-0005-0000-0000-000064000000}"/>
    <cellStyle name="komadi" xfId="99" xr:uid="{00000000-0005-0000-0000-000065000000}"/>
    <cellStyle name="Linked Cell 2" xfId="100" xr:uid="{00000000-0005-0000-0000-000066000000}"/>
    <cellStyle name="nabrajanje" xfId="101" xr:uid="{00000000-0005-0000-0000-000067000000}"/>
    <cellStyle name="napomene" xfId="102" xr:uid="{00000000-0005-0000-0000-000068000000}"/>
    <cellStyle name="Naslov" xfId="103" xr:uid="{00000000-0005-0000-0000-000069000000}"/>
    <cellStyle name="Neutral 2" xfId="104" xr:uid="{00000000-0005-0000-0000-00006A000000}"/>
    <cellStyle name="Normal 10" xfId="105" xr:uid="{00000000-0005-0000-0000-00006B000000}"/>
    <cellStyle name="Normal 10 2" xfId="197" xr:uid="{00000000-0005-0000-0000-00006C000000}"/>
    <cellStyle name="Normal 10 3" xfId="186" xr:uid="{00000000-0005-0000-0000-00006D000000}"/>
    <cellStyle name="Normal 11" xfId="106" xr:uid="{00000000-0005-0000-0000-00006E000000}"/>
    <cellStyle name="Normal 11 2" xfId="188" xr:uid="{00000000-0005-0000-0000-00006F000000}"/>
    <cellStyle name="Normal 12" xfId="107" xr:uid="{00000000-0005-0000-0000-000070000000}"/>
    <cellStyle name="Normal 13" xfId="185" xr:uid="{00000000-0005-0000-0000-000071000000}"/>
    <cellStyle name="Normal 14" xfId="108" xr:uid="{00000000-0005-0000-0000-000072000000}"/>
    <cellStyle name="Normal 14 2" xfId="184" xr:uid="{00000000-0005-0000-0000-000073000000}"/>
    <cellStyle name="Normal 2" xfId="109" xr:uid="{00000000-0005-0000-0000-000074000000}"/>
    <cellStyle name="Normal 2 10" xfId="165" xr:uid="{00000000-0005-0000-0000-000075000000}"/>
    <cellStyle name="Normal 2 2" xfId="110" xr:uid="{00000000-0005-0000-0000-000076000000}"/>
    <cellStyle name="Normal 2 2 2" xfId="111" xr:uid="{00000000-0005-0000-0000-000077000000}"/>
    <cellStyle name="Normal 2 2 2 2" xfId="189" xr:uid="{00000000-0005-0000-0000-000078000000}"/>
    <cellStyle name="Normal 2 2 3" xfId="112" xr:uid="{00000000-0005-0000-0000-000079000000}"/>
    <cellStyle name="Normal 2 20" xfId="113" xr:uid="{00000000-0005-0000-0000-00007A000000}"/>
    <cellStyle name="Normal 2 3" xfId="114" xr:uid="{00000000-0005-0000-0000-00007B000000}"/>
    <cellStyle name="Normal 2 3 2" xfId="115" xr:uid="{00000000-0005-0000-0000-00007C000000}"/>
    <cellStyle name="Normal 2 4" xfId="116" xr:uid="{00000000-0005-0000-0000-00007D000000}"/>
    <cellStyle name="Normal 2 5" xfId="192" xr:uid="{00000000-0005-0000-0000-00007E000000}"/>
    <cellStyle name="Normal 25" xfId="196" xr:uid="{00000000-0005-0000-0000-00007F000000}"/>
    <cellStyle name="Normal 3" xfId="117" xr:uid="{00000000-0005-0000-0000-000080000000}"/>
    <cellStyle name="Normal 3 2" xfId="118" xr:uid="{00000000-0005-0000-0000-000081000000}"/>
    <cellStyle name="Normal 3 2 2" xfId="119" xr:uid="{00000000-0005-0000-0000-000082000000}"/>
    <cellStyle name="Normal 3 3" xfId="120" xr:uid="{00000000-0005-0000-0000-000083000000}"/>
    <cellStyle name="Normal 3 3 2" xfId="121" xr:uid="{00000000-0005-0000-0000-000084000000}"/>
    <cellStyle name="Normal 3 4" xfId="122" xr:uid="{00000000-0005-0000-0000-000085000000}"/>
    <cellStyle name="Normal 3 4 2" xfId="123" xr:uid="{00000000-0005-0000-0000-000086000000}"/>
    <cellStyle name="Normal 3 5" xfId="190" xr:uid="{00000000-0005-0000-0000-000087000000}"/>
    <cellStyle name="Normal 30" xfId="191" xr:uid="{00000000-0005-0000-0000-000088000000}"/>
    <cellStyle name="Normal 31" xfId="183" xr:uid="{00000000-0005-0000-0000-000089000000}"/>
    <cellStyle name="Normal 34" xfId="182" xr:uid="{00000000-0005-0000-0000-00008A000000}"/>
    <cellStyle name="Normal 36" xfId="181" xr:uid="{00000000-0005-0000-0000-00008B000000}"/>
    <cellStyle name="Normal 38" xfId="180" xr:uid="{00000000-0005-0000-0000-00008C000000}"/>
    <cellStyle name="Normal 4" xfId="124" xr:uid="{00000000-0005-0000-0000-00008D000000}"/>
    <cellStyle name="Normal 4 2" xfId="125" xr:uid="{00000000-0005-0000-0000-00008E000000}"/>
    <cellStyle name="Normal 4 2 2" xfId="178" xr:uid="{00000000-0005-0000-0000-00008F000000}"/>
    <cellStyle name="Normal 4 3" xfId="126" xr:uid="{00000000-0005-0000-0000-000090000000}"/>
    <cellStyle name="Normal 4 4" xfId="179" xr:uid="{00000000-0005-0000-0000-000091000000}"/>
    <cellStyle name="Normal 45" xfId="177" xr:uid="{00000000-0005-0000-0000-000092000000}"/>
    <cellStyle name="Normal 5" xfId="127" xr:uid="{00000000-0005-0000-0000-000093000000}"/>
    <cellStyle name="Normal 5 2" xfId="128" xr:uid="{00000000-0005-0000-0000-000094000000}"/>
    <cellStyle name="Normal 5 3" xfId="129" xr:uid="{00000000-0005-0000-0000-000095000000}"/>
    <cellStyle name="Normal 5 4" xfId="130" xr:uid="{00000000-0005-0000-0000-000096000000}"/>
    <cellStyle name="Normal 5 5" xfId="176" xr:uid="{00000000-0005-0000-0000-000097000000}"/>
    <cellStyle name="Normal 58 2" xfId="175" xr:uid="{00000000-0005-0000-0000-000098000000}"/>
    <cellStyle name="Normal 6" xfId="131" xr:uid="{00000000-0005-0000-0000-000099000000}"/>
    <cellStyle name="Normal 6 2" xfId="132" xr:uid="{00000000-0005-0000-0000-00009A000000}"/>
    <cellStyle name="Normal 6 2 2" xfId="173" xr:uid="{00000000-0005-0000-0000-00009B000000}"/>
    <cellStyle name="Normal 6 3" xfId="133" xr:uid="{00000000-0005-0000-0000-00009C000000}"/>
    <cellStyle name="Normal 6 4" xfId="134" xr:uid="{00000000-0005-0000-0000-00009D000000}"/>
    <cellStyle name="Normal 6 5" xfId="174" xr:uid="{00000000-0005-0000-0000-00009E000000}"/>
    <cellStyle name="Normal 7" xfId="135" xr:uid="{00000000-0005-0000-0000-00009F000000}"/>
    <cellStyle name="Normal 7 2" xfId="172" xr:uid="{00000000-0005-0000-0000-0000A0000000}"/>
    <cellStyle name="Normal 7 2 2" xfId="136" xr:uid="{00000000-0005-0000-0000-0000A1000000}"/>
    <cellStyle name="Normal 8" xfId="137" xr:uid="{00000000-0005-0000-0000-0000A2000000}"/>
    <cellStyle name="Normal 8 2" xfId="171" xr:uid="{00000000-0005-0000-0000-0000A3000000}"/>
    <cellStyle name="Normal 9" xfId="138" xr:uid="{00000000-0005-0000-0000-0000A4000000}"/>
    <cellStyle name="Normal 9 2" xfId="170" xr:uid="{00000000-0005-0000-0000-0000A5000000}"/>
    <cellStyle name="Normal_TROŠKOVNIK_vig_caporice" xfId="199" xr:uid="{00000000-0005-0000-0000-0000A6000000}"/>
    <cellStyle name="Normal3" xfId="139" xr:uid="{00000000-0005-0000-0000-0000A7000000}"/>
    <cellStyle name="Normalno" xfId="0" builtinId="0"/>
    <cellStyle name="Normalno 2" xfId="140" xr:uid="{00000000-0005-0000-0000-0000A9000000}"/>
    <cellStyle name="Normalno 2 2" xfId="141" xr:uid="{00000000-0005-0000-0000-0000AA000000}"/>
    <cellStyle name="Normalno 3" xfId="142" xr:uid="{00000000-0005-0000-0000-0000AB000000}"/>
    <cellStyle name="Normalno 3 2" xfId="161" xr:uid="{00000000-0005-0000-0000-0000AC000000}"/>
    <cellStyle name="Normalno 4" xfId="143" xr:uid="{00000000-0005-0000-0000-0000AD000000}"/>
    <cellStyle name="Normalno 4 2" xfId="163" xr:uid="{00000000-0005-0000-0000-0000AE000000}"/>
    <cellStyle name="Normalno 4 3" xfId="169" xr:uid="{00000000-0005-0000-0000-0000AF000000}"/>
    <cellStyle name="Normalno 5" xfId="162" xr:uid="{00000000-0005-0000-0000-0000B0000000}"/>
    <cellStyle name="Normalno 6 2" xfId="201" xr:uid="{00000000-0005-0000-0000-0000B1000000}"/>
    <cellStyle name="Normalno 7" xfId="144" xr:uid="{00000000-0005-0000-0000-0000B2000000}"/>
    <cellStyle name="Normalno 8" xfId="200" xr:uid="{00000000-0005-0000-0000-0000B3000000}"/>
    <cellStyle name="Note 2" xfId="145" xr:uid="{00000000-0005-0000-0000-0000B4000000}"/>
    <cellStyle name="Obično 2" xfId="193" xr:uid="{00000000-0005-0000-0000-0000B5000000}"/>
    <cellStyle name="Output 2" xfId="146" xr:uid="{00000000-0005-0000-0000-0000B6000000}"/>
    <cellStyle name="redni brojevi" xfId="147" xr:uid="{00000000-0005-0000-0000-0000B7000000}"/>
    <cellStyle name="Standard 2" xfId="166" xr:uid="{00000000-0005-0000-0000-0000B8000000}"/>
    <cellStyle name="Standard_Tabelle1" xfId="148" xr:uid="{00000000-0005-0000-0000-0000B9000000}"/>
    <cellStyle name="Stil 1" xfId="149" xr:uid="{00000000-0005-0000-0000-0000BA000000}"/>
    <cellStyle name="Style 1" xfId="150" xr:uid="{00000000-0005-0000-0000-0000BB000000}"/>
    <cellStyle name="Style 1 2" xfId="164" xr:uid="{00000000-0005-0000-0000-0000BC000000}"/>
    <cellStyle name="TableStyleLight1" xfId="151" xr:uid="{00000000-0005-0000-0000-0000BD000000}"/>
    <cellStyle name="Tekst objašnjenja 2" xfId="168" xr:uid="{00000000-0005-0000-0000-0000BE000000}"/>
    <cellStyle name="Tekst upozorenja" xfId="152" xr:uid="{00000000-0005-0000-0000-0000BF000000}"/>
    <cellStyle name="Title 2" xfId="153" xr:uid="{00000000-0005-0000-0000-0000C0000000}"/>
    <cellStyle name="Total 2" xfId="154" xr:uid="{00000000-0005-0000-0000-0000C1000000}"/>
    <cellStyle name="ukupno" xfId="155" xr:uid="{00000000-0005-0000-0000-0000C2000000}"/>
    <cellStyle name="ukupno iznos" xfId="167" xr:uid="{00000000-0005-0000-0000-0000C3000000}"/>
    <cellStyle name="Valuta" xfId="158" builtinId="4"/>
    <cellStyle name="Valuta 2" xfId="156" xr:uid="{00000000-0005-0000-0000-0000C5000000}"/>
    <cellStyle name="Valuta 3" xfId="194" xr:uid="{00000000-0005-0000-0000-0000C6000000}"/>
    <cellStyle name="Valuta 4" xfId="198" xr:uid="{00000000-0005-0000-0000-0000C7000000}"/>
    <cellStyle name="Warning Text 2" xfId="157" xr:uid="{00000000-0005-0000-0000-0000C8000000}"/>
    <cellStyle name="Zarez 2" xfId="195" xr:uid="{00000000-0005-0000-0000-0000C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Renato\My%20Documents\Izbor\Izbor_TR_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E"/>
      <sheetName val="Naslovnica"/>
      <sheetName val="1.  ZEMLJANI"/>
      <sheetName val="2. BET. I ARM_BET"/>
      <sheetName val="3. ARMIRAČKI"/>
      <sheetName val="4. ZIDARSKI"/>
      <sheetName val="5. TESARSKI"/>
      <sheetName val="6. IZOLATERSKI"/>
      <sheetName val="7. FASADERSKI"/>
      <sheetName val="8. LIMARSKI"/>
      <sheetName val="9. SOB. LIČILAČKI"/>
      <sheetName val="10. KERAMIČARSKI"/>
      <sheetName val="11. PARKETARSKI"/>
      <sheetName val="12. STOLARSKI"/>
      <sheetName val="13. AL. BRAVARSKI"/>
      <sheetName val="14. PVC STOLARIJA"/>
      <sheetName val="15. OSTALI"/>
      <sheetName val="REKAPITULACIJA"/>
      <sheetName val="1_  ZEMLJANI"/>
    </sheetNames>
    <sheetDataSet>
      <sheetData sheetId="0" refreshError="1"/>
      <sheetData sheetId="1" refreshError="1"/>
      <sheetData sheetId="2">
        <row r="3">
          <cell r="A3" t="str">
            <v>01.</v>
          </cell>
          <cell r="D3" t="str">
            <v>ZEMLJANI RADOVI</v>
          </cell>
        </row>
        <row r="5">
          <cell r="D5" t="str">
            <v>NAPOMENA:</v>
          </cell>
        </row>
        <row r="6">
          <cell r="D6" t="str">
            <v>U cijenu svake pojedine stavke uračunato:</v>
          </cell>
        </row>
        <row r="7">
          <cell r="D7" t="str">
            <v>-sav prijevoz iskopanog materijala, ili materijala dobivenog od rušenja, na gradsku deponiju. Posebni se odvoz materijala ne obračunava</v>
          </cell>
        </row>
        <row r="8">
          <cell r="D8" t="str">
            <v>-dobava i ugradnja svog potrebnog materijala, sav unutrašnji i vanjski transport,</v>
          </cell>
        </row>
        <row r="9">
          <cell r="D9" t="str">
            <v>-sve potrebne skele, podupiranja, razupiranja, osiguranje iskopa i susjednih objekata za dubinu iskopa do jedne etaže (3,0 m)</v>
          </cell>
        </row>
        <row r="10">
          <cell r="D10" t="str">
            <v>-izrada i uklanjanje svih prilaznih i radnih rampi,</v>
          </cell>
        </row>
        <row r="11">
          <cell r="D11" t="str">
            <v>-sva eventualna ispumpavanja voda u građevinskoj jami ili djelovima zgrade.</v>
          </cell>
        </row>
        <row r="12">
          <cell r="B12" t="str">
            <v xml:space="preserve"> </v>
          </cell>
        </row>
        <row r="13">
          <cell r="A13" t="str">
            <v xml:space="preserve"> </v>
          </cell>
          <cell r="B13" t="str">
            <v xml:space="preserve"> </v>
          </cell>
        </row>
        <row r="14">
          <cell r="A14" t="str">
            <v xml:space="preserve"> </v>
          </cell>
          <cell r="B14" t="str">
            <v xml:space="preserve"> </v>
          </cell>
        </row>
        <row r="15">
          <cell r="A15" t="str">
            <v>01.</v>
          </cell>
          <cell r="B15">
            <v>1</v>
          </cell>
          <cell r="D15" t="str">
            <v xml:space="preserve">Strojni široki iskop u zemlji za podrum. Iskop do dubine ~500cm). U cijenu su uračunata sva potrebna podupiranja i razupiranja, osiguranje iskopa i susjednih objekata, izrada prilaznih rampi, eventualni rad u vodi. Radovi vezani za osiguranje građevinske </v>
          </cell>
        </row>
        <row r="16">
          <cell r="A16" t="str">
            <v xml:space="preserve"> </v>
          </cell>
          <cell r="B16" t="str">
            <v xml:space="preserve"> </v>
          </cell>
          <cell r="E16" t="str">
            <v xml:space="preserve">m3 </v>
          </cell>
          <cell r="F16">
            <v>1478.559</v>
          </cell>
        </row>
        <row r="17">
          <cell r="A17" t="str">
            <v xml:space="preserve"> </v>
          </cell>
          <cell r="B17" t="str">
            <v xml:space="preserve"> </v>
          </cell>
        </row>
        <row r="18">
          <cell r="A18" t="str">
            <v>01.</v>
          </cell>
          <cell r="B18">
            <v>2</v>
          </cell>
          <cell r="D18" t="str">
            <v>Planiranje dna građevinske jame širokog iskopa i iskopa za trakaste temelje s točnošću ± 3 cm i nabijanje do modula stišljivosti tla od M=7000 kN/m3. Obračun po m2 isplanirane površine.</v>
          </cell>
        </row>
        <row r="19">
          <cell r="A19" t="str">
            <v xml:space="preserve"> </v>
          </cell>
          <cell r="B19" t="str">
            <v xml:space="preserve"> </v>
          </cell>
          <cell r="E19" t="str">
            <v xml:space="preserve">m2 </v>
          </cell>
          <cell r="F19">
            <v>301.49</v>
          </cell>
        </row>
        <row r="20">
          <cell r="A20" t="str">
            <v xml:space="preserve"> </v>
          </cell>
          <cell r="B20" t="str">
            <v xml:space="preserve"> </v>
          </cell>
        </row>
        <row r="21">
          <cell r="A21" t="str">
            <v>01.</v>
          </cell>
          <cell r="B21">
            <v>3</v>
          </cell>
          <cell r="D21" t="str">
            <v>Nasipavanje uz obodne zidove podruma materijalom dobivenim iz iskopa s nabijanjem u slojevima od 50 cm do modula stišljivosti tla od M=7000 kN/m3.</v>
          </cell>
        </row>
        <row r="22">
          <cell r="A22" t="str">
            <v xml:space="preserve"> </v>
          </cell>
          <cell r="B22" t="str">
            <v xml:space="preserve"> </v>
          </cell>
          <cell r="E22" t="str">
            <v>m3</v>
          </cell>
          <cell r="F22">
            <v>19.487600000000004</v>
          </cell>
        </row>
        <row r="23">
          <cell r="A23" t="str">
            <v xml:space="preserve"> </v>
          </cell>
          <cell r="B23" t="str">
            <v xml:space="preserve"> </v>
          </cell>
        </row>
        <row r="24">
          <cell r="A24" t="str">
            <v>01.</v>
          </cell>
          <cell r="B24">
            <v>4</v>
          </cell>
          <cell r="D24" t="str">
            <v>Izrada kamenog nabačaja (kaldrme) od kamena lomljenca debljine 15 cm s nabijanjem i izravnavanjem s točnošću ± 3 cm.</v>
          </cell>
        </row>
        <row r="25">
          <cell r="A25" t="str">
            <v xml:space="preserve"> </v>
          </cell>
          <cell r="B25" t="str">
            <v xml:space="preserve"> </v>
          </cell>
          <cell r="E25" t="str">
            <v xml:space="preserve">m3  </v>
          </cell>
          <cell r="F25">
            <v>45.223500000000001</v>
          </cell>
        </row>
        <row r="26">
          <cell r="A26" t="str">
            <v xml:space="preserve"> </v>
          </cell>
          <cell r="B26" t="str">
            <v xml:space="preserve"> </v>
          </cell>
        </row>
        <row r="28">
          <cell r="A28" t="str">
            <v>01.</v>
          </cell>
          <cell r="D28" t="str">
            <v>UKUPNO ZEMLJANI RADOVI:</v>
          </cell>
        </row>
      </sheetData>
      <sheetData sheetId="3"/>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C7E77-7654-4991-A55F-0A1862378C9C}">
  <dimension ref="A1:G36"/>
  <sheetViews>
    <sheetView tabSelected="1" view="pageBreakPreview" zoomScale="70" zoomScaleNormal="130" zoomScaleSheetLayoutView="70" workbookViewId="0">
      <selection activeCell="D21" sqref="D21"/>
    </sheetView>
  </sheetViews>
  <sheetFormatPr defaultColWidth="28" defaultRowHeight="12.75"/>
  <cols>
    <col min="1" max="1" width="28" style="19"/>
    <col min="2" max="2" width="52.85546875" style="20" customWidth="1"/>
    <col min="3" max="3" width="5.5703125" style="18" customWidth="1"/>
    <col min="4" max="4" width="7.28515625" style="18" customWidth="1"/>
    <col min="5" max="7" width="9.140625" style="17" customWidth="1"/>
    <col min="8" max="8" width="37.7109375" style="17" customWidth="1"/>
    <col min="9" max="255" width="9.140625" style="17" customWidth="1"/>
    <col min="256" max="16384" width="28" style="17"/>
  </cols>
  <sheetData>
    <row r="1" spans="1:7" ht="18" customHeight="1">
      <c r="A1" s="110"/>
      <c r="B1" s="111"/>
      <c r="C1"/>
      <c r="D1"/>
      <c r="E1"/>
      <c r="F1"/>
      <c r="G1"/>
    </row>
    <row r="2" spans="1:7" ht="18" customHeight="1">
      <c r="A2" s="110"/>
      <c r="B2" s="111"/>
      <c r="C2"/>
      <c r="D2"/>
      <c r="E2"/>
      <c r="F2"/>
      <c r="G2"/>
    </row>
    <row r="3" spans="1:7" ht="62.25" customHeight="1">
      <c r="A3" s="112" t="s">
        <v>121</v>
      </c>
      <c r="B3" s="113" t="s">
        <v>172</v>
      </c>
      <c r="C3"/>
      <c r="D3"/>
      <c r="E3"/>
      <c r="F3"/>
      <c r="G3"/>
    </row>
    <row r="4" spans="1:7" ht="18" customHeight="1">
      <c r="A4" s="112"/>
      <c r="B4" s="113"/>
      <c r="C4"/>
      <c r="D4"/>
      <c r="E4"/>
      <c r="F4"/>
      <c r="G4"/>
    </row>
    <row r="5" spans="1:7" ht="18" customHeight="1">
      <c r="A5" s="112"/>
      <c r="B5" s="114"/>
      <c r="C5"/>
      <c r="D5"/>
      <c r="E5"/>
      <c r="F5"/>
      <c r="G5"/>
    </row>
    <row r="6" spans="1:7" ht="15.75">
      <c r="A6" s="112" t="s">
        <v>122</v>
      </c>
      <c r="B6" s="113" t="s">
        <v>173</v>
      </c>
      <c r="C6"/>
      <c r="D6"/>
      <c r="E6"/>
      <c r="F6"/>
      <c r="G6"/>
    </row>
    <row r="7" spans="1:7" ht="18" customHeight="1">
      <c r="A7" s="112"/>
      <c r="B7" s="114"/>
      <c r="C7"/>
      <c r="D7"/>
      <c r="E7"/>
      <c r="F7"/>
      <c r="G7"/>
    </row>
    <row r="8" spans="1:7" ht="18" customHeight="1">
      <c r="A8" s="112"/>
      <c r="B8" s="114"/>
      <c r="C8"/>
      <c r="D8"/>
      <c r="E8"/>
      <c r="F8"/>
      <c r="G8"/>
    </row>
    <row r="9" spans="1:7" ht="60" customHeight="1">
      <c r="A9" s="112" t="s">
        <v>123</v>
      </c>
      <c r="B9" s="113" t="s">
        <v>263</v>
      </c>
      <c r="C9"/>
      <c r="D9"/>
      <c r="E9"/>
      <c r="F9"/>
      <c r="G9"/>
    </row>
    <row r="10" spans="1:7" ht="18" customHeight="1">
      <c r="A10" s="112"/>
      <c r="B10" s="114"/>
      <c r="C10"/>
      <c r="D10"/>
      <c r="E10"/>
      <c r="F10"/>
      <c r="G10"/>
    </row>
    <row r="11" spans="1:7" ht="18" customHeight="1">
      <c r="A11" s="112"/>
      <c r="B11" s="114"/>
      <c r="C11"/>
      <c r="D11"/>
      <c r="E11"/>
      <c r="F11"/>
      <c r="G11"/>
    </row>
    <row r="12" spans="1:7" ht="42" customHeight="1">
      <c r="A12" s="188" t="s">
        <v>392</v>
      </c>
      <c r="B12" s="188"/>
      <c r="C12"/>
      <c r="D12"/>
      <c r="E12"/>
      <c r="F12"/>
      <c r="G12"/>
    </row>
    <row r="13" spans="1:7" ht="18" customHeight="1">
      <c r="A13" s="112"/>
      <c r="B13" s="114"/>
      <c r="C13"/>
      <c r="D13"/>
      <c r="E13"/>
      <c r="F13"/>
      <c r="G13"/>
    </row>
    <row r="14" spans="1:7" ht="36" customHeight="1">
      <c r="A14" s="112" t="s">
        <v>294</v>
      </c>
      <c r="B14" s="115" t="s">
        <v>295</v>
      </c>
      <c r="C14"/>
      <c r="D14"/>
      <c r="E14"/>
      <c r="F14"/>
      <c r="G14"/>
    </row>
    <row r="15" spans="1:7" ht="18" customHeight="1">
      <c r="A15" s="112"/>
      <c r="B15" s="114"/>
      <c r="C15"/>
      <c r="D15"/>
      <c r="E15"/>
      <c r="F15"/>
      <c r="G15"/>
    </row>
    <row r="16" spans="1:7" ht="18" customHeight="1">
      <c r="A16" s="112"/>
      <c r="B16" s="114"/>
      <c r="C16"/>
      <c r="D16"/>
      <c r="E16"/>
      <c r="F16"/>
      <c r="G16"/>
    </row>
    <row r="17" spans="1:7" ht="18" customHeight="1">
      <c r="A17" s="112" t="s">
        <v>296</v>
      </c>
      <c r="B17" s="113" t="s">
        <v>297</v>
      </c>
      <c r="C17"/>
      <c r="D17"/>
      <c r="E17"/>
      <c r="F17"/>
      <c r="G17"/>
    </row>
    <row r="18" spans="1:7" ht="18" customHeight="1">
      <c r="A18" s="112"/>
      <c r="B18" s="114"/>
      <c r="C18"/>
      <c r="D18"/>
      <c r="E18"/>
      <c r="F18"/>
      <c r="G18"/>
    </row>
    <row r="19" spans="1:7" ht="18" customHeight="1">
      <c r="A19" s="112"/>
      <c r="B19" s="114"/>
      <c r="C19"/>
      <c r="D19"/>
      <c r="E19"/>
      <c r="F19"/>
      <c r="G19"/>
    </row>
    <row r="20" spans="1:7" ht="51.75" customHeight="1">
      <c r="A20" s="112" t="s">
        <v>124</v>
      </c>
      <c r="B20" s="113" t="s">
        <v>337</v>
      </c>
      <c r="C20"/>
      <c r="D20"/>
      <c r="E20"/>
      <c r="F20"/>
      <c r="G20"/>
    </row>
    <row r="21" spans="1:7" ht="18" customHeight="1">
      <c r="A21" s="112"/>
      <c r="B21" s="114"/>
      <c r="C21"/>
      <c r="D21"/>
      <c r="E21"/>
      <c r="F21"/>
      <c r="G21"/>
    </row>
    <row r="22" spans="1:7" ht="18" customHeight="1">
      <c r="A22" s="112" t="s">
        <v>125</v>
      </c>
      <c r="B22" s="113" t="s">
        <v>126</v>
      </c>
      <c r="C22"/>
      <c r="D22"/>
      <c r="E22"/>
      <c r="F22"/>
      <c r="G22"/>
    </row>
    <row r="23" spans="1:7" ht="69.95" customHeight="1">
      <c r="A23" s="112"/>
      <c r="B23" s="114"/>
    </row>
    <row r="24" spans="1:7" ht="18" customHeight="1">
      <c r="A24" s="112" t="s">
        <v>127</v>
      </c>
      <c r="B24" s="113" t="s">
        <v>126</v>
      </c>
    </row>
    <row r="25" spans="1:7" ht="69.95" customHeight="1">
      <c r="A25" s="112"/>
      <c r="B25" s="114"/>
    </row>
    <row r="26" spans="1:7" ht="18" customHeight="1">
      <c r="A26" s="112" t="s">
        <v>128</v>
      </c>
      <c r="B26" s="113" t="s">
        <v>298</v>
      </c>
    </row>
    <row r="27" spans="1:7" ht="18" customHeight="1">
      <c r="A27" s="27"/>
      <c r="B27" s="28"/>
    </row>
    <row r="28" spans="1:7" ht="18" customHeight="1">
      <c r="A28" s="27"/>
      <c r="B28" s="28"/>
    </row>
    <row r="29" spans="1:7" ht="18" customHeight="1">
      <c r="A29" s="27"/>
      <c r="B29" s="28"/>
    </row>
    <row r="30" spans="1:7" ht="18" customHeight="1">
      <c r="A30" s="27"/>
      <c r="B30" s="28"/>
    </row>
    <row r="31" spans="1:7" ht="18" customHeight="1"/>
    <row r="32" spans="1:7" ht="18" customHeight="1"/>
    <row r="33" ht="18" customHeight="1"/>
    <row r="34" ht="18" customHeight="1"/>
    <row r="35" ht="18" customHeight="1"/>
    <row r="36" ht="18" customHeight="1"/>
  </sheetData>
  <sheetProtection selectLockedCells="1" selectUnlockedCells="1"/>
  <mergeCells count="1">
    <mergeCell ref="A12:B12"/>
  </mergeCells>
  <pageMargins left="0.78749999999999998" right="0.78749999999999998" top="0.78749999999999998" bottom="0.78749999999999998"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38"/>
  <sheetViews>
    <sheetView view="pageBreakPreview" zoomScale="85" zoomScaleNormal="120" zoomScaleSheetLayoutView="85" workbookViewId="0">
      <selection activeCell="B6" sqref="B6:H6"/>
    </sheetView>
  </sheetViews>
  <sheetFormatPr defaultRowHeight="12.75"/>
  <sheetData>
    <row r="1" spans="1:8" ht="39.75" customHeight="1">
      <c r="A1" s="200" t="s">
        <v>339</v>
      </c>
      <c r="B1" s="200"/>
      <c r="C1" s="200"/>
      <c r="D1" s="200"/>
      <c r="E1" s="200"/>
      <c r="F1" s="200"/>
      <c r="G1" s="200"/>
      <c r="H1" s="200"/>
    </row>
    <row r="2" spans="1:8" ht="13.5">
      <c r="A2" s="116"/>
      <c r="B2" s="116"/>
      <c r="C2" s="117"/>
      <c r="D2" s="117"/>
      <c r="E2" s="117"/>
      <c r="F2" s="117"/>
      <c r="G2" s="117"/>
      <c r="H2" s="117"/>
    </row>
    <row r="3" spans="1:8" ht="13.5" customHeight="1">
      <c r="A3" s="116"/>
      <c r="B3" s="190" t="s">
        <v>13</v>
      </c>
      <c r="C3" s="190"/>
      <c r="D3" s="190"/>
      <c r="E3" s="190"/>
      <c r="F3" s="190"/>
      <c r="G3" s="190"/>
      <c r="H3" s="190"/>
    </row>
    <row r="4" spans="1:8" ht="13.5" customHeight="1">
      <c r="A4" s="116"/>
      <c r="B4" s="190"/>
      <c r="C4" s="190"/>
      <c r="D4" s="190"/>
      <c r="E4" s="190"/>
      <c r="F4" s="190"/>
      <c r="G4" s="190"/>
      <c r="H4" s="190"/>
    </row>
    <row r="5" spans="1:8" ht="53.25" customHeight="1">
      <c r="A5" s="116"/>
      <c r="B5" s="190"/>
      <c r="C5" s="190"/>
      <c r="D5" s="190"/>
      <c r="E5" s="190"/>
      <c r="F5" s="190"/>
      <c r="G5" s="190"/>
      <c r="H5" s="190"/>
    </row>
    <row r="6" spans="1:8" ht="34.5" customHeight="1">
      <c r="A6" s="116"/>
      <c r="B6" s="199" t="s">
        <v>14</v>
      </c>
      <c r="C6" s="199"/>
      <c r="D6" s="199"/>
      <c r="E6" s="199"/>
      <c r="F6" s="199"/>
      <c r="G6" s="199"/>
      <c r="H6" s="199"/>
    </row>
    <row r="7" spans="1:8" ht="220.5" customHeight="1">
      <c r="A7" s="116"/>
      <c r="B7" s="190" t="s">
        <v>341</v>
      </c>
      <c r="C7" s="190"/>
      <c r="D7" s="190"/>
      <c r="E7" s="190"/>
      <c r="F7" s="190"/>
      <c r="G7" s="190"/>
      <c r="H7" s="190"/>
    </row>
    <row r="8" spans="1:8" ht="2.25" customHeight="1">
      <c r="A8" s="116"/>
      <c r="B8" s="190"/>
      <c r="C8" s="190"/>
      <c r="D8" s="190"/>
      <c r="E8" s="190"/>
      <c r="F8" s="190"/>
      <c r="G8" s="190"/>
      <c r="H8" s="190"/>
    </row>
    <row r="9" spans="1:8" ht="13.5" hidden="1" customHeight="1">
      <c r="A9" s="116"/>
      <c r="B9" s="190"/>
      <c r="C9" s="190"/>
      <c r="D9" s="190"/>
      <c r="E9" s="190"/>
      <c r="F9" s="190"/>
      <c r="G9" s="190"/>
      <c r="H9" s="190"/>
    </row>
    <row r="10" spans="1:8" ht="13.5" hidden="1" customHeight="1">
      <c r="A10" s="116"/>
      <c r="B10" s="190"/>
      <c r="C10" s="190"/>
      <c r="D10" s="190"/>
      <c r="E10" s="190"/>
      <c r="F10" s="190"/>
      <c r="G10" s="190"/>
      <c r="H10" s="190"/>
    </row>
    <row r="11" spans="1:8" ht="13.5" hidden="1" customHeight="1">
      <c r="A11" s="116"/>
      <c r="B11" s="190"/>
      <c r="C11" s="190"/>
      <c r="D11" s="190"/>
      <c r="E11" s="190"/>
      <c r="F11" s="190"/>
      <c r="G11" s="190"/>
      <c r="H11" s="190"/>
    </row>
    <row r="12" spans="1:8" ht="13.5" hidden="1" customHeight="1">
      <c r="A12" s="116"/>
      <c r="B12" s="190"/>
      <c r="C12" s="190"/>
      <c r="D12" s="190"/>
      <c r="E12" s="190"/>
      <c r="F12" s="190"/>
      <c r="G12" s="190"/>
      <c r="H12" s="190"/>
    </row>
    <row r="13" spans="1:8" ht="13.5" hidden="1" customHeight="1">
      <c r="A13" s="116"/>
      <c r="B13" s="190"/>
      <c r="C13" s="190"/>
      <c r="D13" s="190"/>
      <c r="E13" s="190"/>
      <c r="F13" s="190"/>
      <c r="G13" s="190"/>
      <c r="H13" s="190"/>
    </row>
    <row r="14" spans="1:8" ht="61.5" customHeight="1">
      <c r="A14" s="116"/>
      <c r="B14" s="190" t="s">
        <v>15</v>
      </c>
      <c r="C14" s="190"/>
      <c r="D14" s="190"/>
      <c r="E14" s="190"/>
      <c r="F14" s="190"/>
      <c r="G14" s="190"/>
      <c r="H14" s="190"/>
    </row>
    <row r="15" spans="1:8" ht="13.5" customHeight="1">
      <c r="A15" s="116"/>
      <c r="B15" s="190"/>
      <c r="C15" s="190"/>
      <c r="D15" s="190"/>
      <c r="E15" s="190"/>
      <c r="F15" s="190"/>
      <c r="G15" s="190"/>
      <c r="H15" s="190"/>
    </row>
    <row r="16" spans="1:8" ht="21.75" customHeight="1">
      <c r="A16" s="116"/>
      <c r="B16" s="190" t="s">
        <v>16</v>
      </c>
      <c r="C16" s="190"/>
      <c r="D16" s="190"/>
      <c r="E16" s="190"/>
      <c r="F16" s="190"/>
      <c r="G16" s="190"/>
      <c r="H16" s="190"/>
    </row>
    <row r="17" spans="1:8" ht="13.5">
      <c r="A17" s="116"/>
      <c r="B17" s="190" t="s">
        <v>17</v>
      </c>
      <c r="C17" s="190"/>
      <c r="D17" s="190"/>
      <c r="E17" s="190"/>
      <c r="F17" s="190"/>
      <c r="G17" s="190"/>
      <c r="H17" s="190"/>
    </row>
    <row r="18" spans="1:8" ht="49.5" customHeight="1">
      <c r="A18" s="116"/>
      <c r="B18" s="190"/>
      <c r="C18" s="190"/>
      <c r="D18" s="190"/>
      <c r="E18" s="190"/>
      <c r="F18" s="190"/>
      <c r="G18" s="190"/>
      <c r="H18" s="190"/>
    </row>
    <row r="19" spans="1:8" ht="3.75" customHeight="1">
      <c r="A19" s="116"/>
      <c r="B19" s="203" t="s">
        <v>18</v>
      </c>
      <c r="C19" s="203"/>
      <c r="D19" s="203"/>
      <c r="E19" s="203"/>
      <c r="F19" s="203"/>
      <c r="G19" s="203"/>
      <c r="H19" s="203"/>
    </row>
    <row r="20" spans="1:8" ht="37.5" customHeight="1">
      <c r="A20" s="116"/>
      <c r="B20" s="190" t="s">
        <v>19</v>
      </c>
      <c r="C20" s="190"/>
      <c r="D20" s="190"/>
      <c r="E20" s="190"/>
      <c r="F20" s="190"/>
      <c r="G20" s="190"/>
      <c r="H20" s="190"/>
    </row>
    <row r="21" spans="1:8" ht="13.5" customHeight="1">
      <c r="A21" s="116"/>
      <c r="B21" s="190"/>
      <c r="C21" s="190"/>
      <c r="D21" s="190"/>
      <c r="E21" s="190"/>
      <c r="F21" s="190"/>
      <c r="G21" s="190"/>
      <c r="H21" s="190"/>
    </row>
    <row r="22" spans="1:8" ht="20.25" customHeight="1">
      <c r="A22" s="116"/>
      <c r="B22" s="190"/>
      <c r="C22" s="190"/>
      <c r="D22" s="190"/>
      <c r="E22" s="190"/>
      <c r="F22" s="190"/>
      <c r="G22" s="190"/>
      <c r="H22" s="190"/>
    </row>
    <row r="23" spans="1:8" ht="16.5">
      <c r="A23" s="120"/>
      <c r="B23" s="195" t="s">
        <v>20</v>
      </c>
      <c r="C23" s="195"/>
      <c r="D23" s="121"/>
      <c r="E23" s="121"/>
      <c r="F23" s="121"/>
      <c r="G23" s="121"/>
      <c r="H23" s="122"/>
    </row>
    <row r="24" spans="1:8" ht="13.5">
      <c r="A24" s="116"/>
      <c r="B24" s="190" t="s">
        <v>299</v>
      </c>
      <c r="C24" s="190"/>
      <c r="D24" s="190"/>
      <c r="E24" s="190"/>
      <c r="F24" s="190"/>
      <c r="G24" s="190"/>
      <c r="H24" s="190"/>
    </row>
    <row r="25" spans="1:8" ht="13.5" customHeight="1">
      <c r="A25" s="116"/>
      <c r="B25" s="190"/>
      <c r="C25" s="190"/>
      <c r="D25" s="190"/>
      <c r="E25" s="190"/>
      <c r="F25" s="190"/>
      <c r="G25" s="190"/>
      <c r="H25" s="190"/>
    </row>
    <row r="26" spans="1:8" ht="13.5" customHeight="1">
      <c r="A26" s="116"/>
      <c r="B26" s="190"/>
      <c r="C26" s="190"/>
      <c r="D26" s="190"/>
      <c r="E26" s="190"/>
      <c r="F26" s="190"/>
      <c r="G26" s="190"/>
      <c r="H26" s="190"/>
    </row>
    <row r="27" spans="1:8" ht="13.5" customHeight="1">
      <c r="A27" s="116"/>
      <c r="B27" s="190"/>
      <c r="C27" s="190"/>
      <c r="D27" s="190"/>
      <c r="E27" s="190"/>
      <c r="F27" s="190"/>
      <c r="G27" s="190"/>
      <c r="H27" s="190"/>
    </row>
    <row r="28" spans="1:8" ht="13.5" customHeight="1">
      <c r="A28" s="116"/>
      <c r="B28" s="190"/>
      <c r="C28" s="190"/>
      <c r="D28" s="190"/>
      <c r="E28" s="190"/>
      <c r="F28" s="190"/>
      <c r="G28" s="190"/>
      <c r="H28" s="190"/>
    </row>
    <row r="29" spans="1:8" ht="13.5" customHeight="1">
      <c r="A29" s="116"/>
      <c r="B29" s="190"/>
      <c r="C29" s="190"/>
      <c r="D29" s="190"/>
      <c r="E29" s="190"/>
      <c r="F29" s="190"/>
      <c r="G29" s="190"/>
      <c r="H29" s="190"/>
    </row>
    <row r="30" spans="1:8" ht="16.5">
      <c r="A30" s="120"/>
      <c r="B30" s="121" t="s">
        <v>21</v>
      </c>
      <c r="C30" s="121"/>
      <c r="D30" s="121"/>
      <c r="E30" s="121"/>
      <c r="F30" s="121"/>
      <c r="G30" s="121"/>
      <c r="H30" s="122"/>
    </row>
    <row r="31" spans="1:8" ht="13.5">
      <c r="A31" s="116"/>
      <c r="B31" s="190" t="s">
        <v>22</v>
      </c>
      <c r="C31" s="190"/>
      <c r="D31" s="190"/>
      <c r="E31" s="190"/>
      <c r="F31" s="190"/>
      <c r="G31" s="190"/>
      <c r="H31" s="190"/>
    </row>
    <row r="32" spans="1:8" ht="13.5" customHeight="1">
      <c r="A32" s="116"/>
      <c r="B32" s="190"/>
      <c r="C32" s="190"/>
      <c r="D32" s="190"/>
      <c r="E32" s="190"/>
      <c r="F32" s="190"/>
      <c r="G32" s="190"/>
      <c r="H32" s="190"/>
    </row>
    <row r="33" spans="1:8" ht="13.5" customHeight="1">
      <c r="A33" s="116"/>
      <c r="B33" s="190"/>
      <c r="C33" s="190"/>
      <c r="D33" s="190"/>
      <c r="E33" s="190"/>
      <c r="F33" s="190"/>
      <c r="G33" s="190"/>
      <c r="H33" s="190"/>
    </row>
    <row r="34" spans="1:8" ht="68.25" customHeight="1">
      <c r="A34" s="116"/>
      <c r="B34" s="190"/>
      <c r="C34" s="190"/>
      <c r="D34" s="190"/>
      <c r="E34" s="190"/>
      <c r="F34" s="190"/>
      <c r="G34" s="190"/>
      <c r="H34" s="190"/>
    </row>
    <row r="35" spans="1:8" ht="16.5">
      <c r="A35" s="120"/>
      <c r="B35" s="121" t="s">
        <v>23</v>
      </c>
      <c r="C35" s="121"/>
      <c r="D35" s="121"/>
      <c r="E35" s="121"/>
      <c r="F35" s="121"/>
      <c r="G35" s="121"/>
      <c r="H35" s="122"/>
    </row>
    <row r="36" spans="1:8" ht="13.5">
      <c r="A36" s="116"/>
      <c r="B36" s="190" t="s">
        <v>24</v>
      </c>
      <c r="C36" s="190"/>
      <c r="D36" s="190"/>
      <c r="E36" s="190"/>
      <c r="F36" s="190"/>
      <c r="G36" s="190"/>
      <c r="H36" s="190"/>
    </row>
    <row r="37" spans="1:8" ht="13.5" customHeight="1">
      <c r="A37" s="116"/>
      <c r="B37" s="190"/>
      <c r="C37" s="190"/>
      <c r="D37" s="190"/>
      <c r="E37" s="190"/>
      <c r="F37" s="190"/>
      <c r="G37" s="190"/>
      <c r="H37" s="190"/>
    </row>
    <row r="38" spans="1:8" ht="13.5" customHeight="1">
      <c r="A38" s="116"/>
      <c r="B38" s="190"/>
      <c r="C38" s="190"/>
      <c r="D38" s="190"/>
      <c r="E38" s="190"/>
      <c r="F38" s="190"/>
      <c r="G38" s="190"/>
      <c r="H38" s="190"/>
    </row>
    <row r="39" spans="1:8" ht="76.5" customHeight="1">
      <c r="A39" s="116"/>
      <c r="B39" s="190"/>
      <c r="C39" s="190"/>
      <c r="D39" s="190"/>
      <c r="E39" s="190"/>
      <c r="F39" s="190"/>
      <c r="G39" s="190"/>
      <c r="H39" s="190"/>
    </row>
    <row r="40" spans="1:8" ht="16.5">
      <c r="A40" s="116"/>
      <c r="B40" s="118"/>
      <c r="C40" s="118"/>
      <c r="D40" s="118"/>
      <c r="E40" s="118"/>
      <c r="F40" s="118"/>
      <c r="G40" s="118"/>
      <c r="H40" s="118"/>
    </row>
    <row r="41" spans="1:8" ht="16.5">
      <c r="A41" s="120"/>
      <c r="B41" s="121" t="s">
        <v>25</v>
      </c>
      <c r="C41" s="121"/>
      <c r="D41" s="121"/>
      <c r="E41" s="121"/>
      <c r="F41" s="121"/>
      <c r="G41" s="121"/>
      <c r="H41" s="122"/>
    </row>
    <row r="42" spans="1:8" ht="13.5">
      <c r="A42" s="116"/>
      <c r="B42" s="190" t="s">
        <v>26</v>
      </c>
      <c r="C42" s="190"/>
      <c r="D42" s="190"/>
      <c r="E42" s="190"/>
      <c r="F42" s="190"/>
      <c r="G42" s="190"/>
      <c r="H42" s="190"/>
    </row>
    <row r="43" spans="1:8" ht="13.5" customHeight="1">
      <c r="A43" s="116"/>
      <c r="B43" s="190"/>
      <c r="C43" s="190"/>
      <c r="D43" s="190"/>
      <c r="E43" s="190"/>
      <c r="F43" s="190"/>
      <c r="G43" s="190"/>
      <c r="H43" s="190"/>
    </row>
    <row r="44" spans="1:8" ht="13.5" customHeight="1">
      <c r="A44" s="116"/>
      <c r="B44" s="190"/>
      <c r="C44" s="190"/>
      <c r="D44" s="190"/>
      <c r="E44" s="190"/>
      <c r="F44" s="190"/>
      <c r="G44" s="190"/>
      <c r="H44" s="190"/>
    </row>
    <row r="45" spans="1:8" ht="13.5" customHeight="1">
      <c r="A45" s="116"/>
      <c r="B45" s="190"/>
      <c r="C45" s="190"/>
      <c r="D45" s="190"/>
      <c r="E45" s="190"/>
      <c r="F45" s="190"/>
      <c r="G45" s="190"/>
      <c r="H45" s="190"/>
    </row>
    <row r="46" spans="1:8" ht="13.5" customHeight="1">
      <c r="A46" s="116"/>
      <c r="B46" s="190"/>
      <c r="C46" s="190"/>
      <c r="D46" s="190"/>
      <c r="E46" s="190"/>
      <c r="F46" s="190"/>
      <c r="G46" s="190"/>
      <c r="H46" s="190"/>
    </row>
    <row r="47" spans="1:8" ht="55.5" customHeight="1">
      <c r="A47" s="116"/>
      <c r="B47" s="190"/>
      <c r="C47" s="190"/>
      <c r="D47" s="190"/>
      <c r="E47" s="190"/>
      <c r="F47" s="190"/>
      <c r="G47" s="190"/>
      <c r="H47" s="190"/>
    </row>
    <row r="48" spans="1:8" ht="16.5">
      <c r="A48" s="116"/>
      <c r="B48" s="118"/>
      <c r="C48" s="118"/>
      <c r="D48" s="118"/>
      <c r="E48" s="118"/>
      <c r="F48" s="118"/>
      <c r="G48" s="118"/>
      <c r="H48" s="118"/>
    </row>
    <row r="49" spans="1:8" ht="16.5">
      <c r="A49" s="120"/>
      <c r="B49" s="121" t="s">
        <v>27</v>
      </c>
      <c r="C49" s="121"/>
      <c r="D49" s="121"/>
      <c r="E49" s="121"/>
      <c r="F49" s="121"/>
      <c r="G49" s="121"/>
      <c r="H49" s="122"/>
    </row>
    <row r="50" spans="1:8" ht="13.5">
      <c r="A50" s="116"/>
      <c r="B50" s="190" t="s">
        <v>28</v>
      </c>
      <c r="C50" s="190"/>
      <c r="D50" s="190"/>
      <c r="E50" s="190"/>
      <c r="F50" s="190"/>
      <c r="G50" s="190"/>
      <c r="H50" s="190"/>
    </row>
    <row r="51" spans="1:8" ht="13.5" customHeight="1">
      <c r="A51" s="116"/>
      <c r="B51" s="190"/>
      <c r="C51" s="190"/>
      <c r="D51" s="190"/>
      <c r="E51" s="190"/>
      <c r="F51" s="190"/>
      <c r="G51" s="190"/>
      <c r="H51" s="190"/>
    </row>
    <row r="52" spans="1:8" ht="45.75" customHeight="1">
      <c r="A52" s="116"/>
      <c r="B52" s="190"/>
      <c r="C52" s="190"/>
      <c r="D52" s="190"/>
      <c r="E52" s="190"/>
      <c r="F52" s="190"/>
      <c r="G52" s="190"/>
      <c r="H52" s="190"/>
    </row>
    <row r="53" spans="1:8" ht="39" customHeight="1">
      <c r="A53" s="116"/>
      <c r="B53" s="199" t="s">
        <v>29</v>
      </c>
      <c r="C53" s="199"/>
      <c r="D53" s="199"/>
      <c r="E53" s="199"/>
      <c r="F53" s="199"/>
      <c r="G53" s="199"/>
      <c r="H53" s="199"/>
    </row>
    <row r="54" spans="1:8" ht="16.5">
      <c r="A54" s="116"/>
      <c r="B54" s="119"/>
      <c r="C54" s="119"/>
      <c r="D54" s="119"/>
      <c r="E54" s="119"/>
      <c r="F54" s="119"/>
      <c r="G54" s="119"/>
      <c r="H54" s="119"/>
    </row>
    <row r="55" spans="1:8" ht="16.5">
      <c r="A55" s="120"/>
      <c r="B55" s="204" t="s">
        <v>30</v>
      </c>
      <c r="C55" s="204"/>
      <c r="D55" s="204"/>
      <c r="E55" s="204"/>
      <c r="F55" s="204"/>
      <c r="G55" s="204"/>
      <c r="H55" s="204"/>
    </row>
    <row r="56" spans="1:8" ht="13.5">
      <c r="A56" s="116"/>
      <c r="B56" s="190" t="s">
        <v>31</v>
      </c>
      <c r="C56" s="190"/>
      <c r="D56" s="190"/>
      <c r="E56" s="190"/>
      <c r="F56" s="190"/>
      <c r="G56" s="190"/>
      <c r="H56" s="190"/>
    </row>
    <row r="57" spans="1:8" ht="13.5" customHeight="1">
      <c r="A57" s="116"/>
      <c r="B57" s="190"/>
      <c r="C57" s="190"/>
      <c r="D57" s="190"/>
      <c r="E57" s="190"/>
      <c r="F57" s="190"/>
      <c r="G57" s="190"/>
      <c r="H57" s="190"/>
    </row>
    <row r="58" spans="1:8" ht="65.25" customHeight="1">
      <c r="A58" s="116"/>
      <c r="B58" s="190"/>
      <c r="C58" s="190"/>
      <c r="D58" s="190"/>
      <c r="E58" s="190"/>
      <c r="F58" s="190"/>
      <c r="G58" s="190"/>
      <c r="H58" s="190"/>
    </row>
    <row r="59" spans="1:8" ht="16.5">
      <c r="A59" s="116"/>
      <c r="B59" s="118"/>
      <c r="C59" s="118"/>
      <c r="D59" s="118"/>
      <c r="E59" s="118"/>
      <c r="F59" s="118"/>
      <c r="G59" s="118"/>
      <c r="H59" s="118"/>
    </row>
    <row r="60" spans="1:8" ht="39" customHeight="1">
      <c r="A60" s="116"/>
      <c r="B60" s="190" t="s">
        <v>32</v>
      </c>
      <c r="C60" s="190"/>
      <c r="D60" s="190"/>
      <c r="E60" s="190"/>
      <c r="F60" s="190"/>
      <c r="G60" s="190"/>
      <c r="H60" s="190"/>
    </row>
    <row r="61" spans="1:8" ht="22.5" customHeight="1">
      <c r="A61" s="116"/>
      <c r="B61" s="190" t="s">
        <v>33</v>
      </c>
      <c r="C61" s="190"/>
      <c r="D61" s="190"/>
      <c r="E61" s="190"/>
      <c r="F61" s="190"/>
      <c r="G61" s="190"/>
      <c r="H61" s="190"/>
    </row>
    <row r="62" spans="1:8" ht="23.25" customHeight="1">
      <c r="A62" s="116"/>
      <c r="B62" s="190" t="s">
        <v>34</v>
      </c>
      <c r="C62" s="190"/>
      <c r="D62" s="190"/>
      <c r="E62" s="190"/>
      <c r="F62" s="190"/>
      <c r="G62" s="190"/>
      <c r="H62" s="190"/>
    </row>
    <row r="63" spans="1:8" ht="16.5">
      <c r="A63" s="116"/>
      <c r="B63" s="190" t="s">
        <v>35</v>
      </c>
      <c r="C63" s="190"/>
      <c r="D63" s="190"/>
      <c r="E63" s="190"/>
      <c r="F63" s="190"/>
      <c r="G63" s="190"/>
      <c r="H63" s="190"/>
    </row>
    <row r="64" spans="1:8" ht="20.25" customHeight="1">
      <c r="A64" s="116"/>
      <c r="B64" s="190" t="s">
        <v>36</v>
      </c>
      <c r="C64" s="190"/>
      <c r="D64" s="190"/>
      <c r="E64" s="190"/>
      <c r="F64" s="190"/>
      <c r="G64" s="190"/>
      <c r="H64" s="190"/>
    </row>
    <row r="65" spans="1:8" ht="17.25" customHeight="1">
      <c r="A65" s="116"/>
      <c r="B65" s="190" t="s">
        <v>37</v>
      </c>
      <c r="C65" s="190"/>
      <c r="D65" s="190"/>
      <c r="E65" s="190"/>
      <c r="F65" s="190"/>
      <c r="G65" s="190"/>
      <c r="H65" s="190"/>
    </row>
    <row r="66" spans="1:8" ht="20.25" customHeight="1">
      <c r="A66" s="116"/>
      <c r="B66" s="190" t="s">
        <v>38</v>
      </c>
      <c r="C66" s="190"/>
      <c r="D66" s="190"/>
      <c r="E66" s="190"/>
      <c r="F66" s="190"/>
      <c r="G66" s="190"/>
      <c r="H66" s="190"/>
    </row>
    <row r="67" spans="1:8" ht="21.75" customHeight="1">
      <c r="A67" s="116"/>
      <c r="B67" s="190" t="s">
        <v>39</v>
      </c>
      <c r="C67" s="190"/>
      <c r="D67" s="190"/>
      <c r="E67" s="190"/>
      <c r="F67" s="190"/>
      <c r="G67" s="190"/>
      <c r="H67" s="190"/>
    </row>
    <row r="68" spans="1:8" ht="20.25" customHeight="1">
      <c r="A68" s="116"/>
      <c r="B68" s="190" t="s">
        <v>40</v>
      </c>
      <c r="C68" s="190"/>
      <c r="D68" s="190"/>
      <c r="E68" s="190"/>
      <c r="F68" s="190"/>
      <c r="G68" s="190"/>
      <c r="H68" s="190"/>
    </row>
    <row r="69" spans="1:8" ht="18" customHeight="1">
      <c r="A69" s="116"/>
      <c r="B69" s="118"/>
      <c r="C69" s="118"/>
      <c r="D69" s="118"/>
      <c r="E69" s="118"/>
      <c r="F69" s="118"/>
      <c r="G69" s="118"/>
      <c r="H69" s="118"/>
    </row>
    <row r="70" spans="1:8" ht="13.5">
      <c r="A70" s="116"/>
      <c r="B70" s="190" t="s">
        <v>41</v>
      </c>
      <c r="C70" s="190"/>
      <c r="D70" s="190"/>
      <c r="E70" s="190"/>
      <c r="F70" s="190"/>
      <c r="G70" s="190"/>
      <c r="H70" s="190"/>
    </row>
    <row r="71" spans="1:8" ht="37.5" customHeight="1">
      <c r="A71" s="116"/>
      <c r="B71" s="190"/>
      <c r="C71" s="190"/>
      <c r="D71" s="190"/>
      <c r="E71" s="190"/>
      <c r="F71" s="190"/>
      <c r="G71" s="190"/>
      <c r="H71" s="190"/>
    </row>
    <row r="72" spans="1:8" ht="16.5">
      <c r="A72" s="116"/>
      <c r="B72" s="118"/>
      <c r="C72" s="118"/>
      <c r="D72" s="118"/>
      <c r="E72" s="118"/>
      <c r="F72" s="118"/>
      <c r="G72" s="118"/>
      <c r="H72" s="118"/>
    </row>
    <row r="73" spans="1:8" ht="16.5">
      <c r="A73" s="116"/>
      <c r="B73" s="195" t="s">
        <v>42</v>
      </c>
      <c r="C73" s="195"/>
      <c r="D73" s="195"/>
      <c r="E73" s="195"/>
      <c r="F73" s="195"/>
      <c r="G73" s="195"/>
      <c r="H73" s="195"/>
    </row>
    <row r="74" spans="1:8" ht="13.5">
      <c r="A74" s="116"/>
      <c r="B74" s="190" t="s">
        <v>43</v>
      </c>
      <c r="C74" s="190"/>
      <c r="D74" s="190"/>
      <c r="E74" s="190"/>
      <c r="F74" s="190"/>
      <c r="G74" s="190"/>
      <c r="H74" s="190"/>
    </row>
    <row r="75" spans="1:8" ht="13.5" customHeight="1">
      <c r="A75" s="116"/>
      <c r="B75" s="190"/>
      <c r="C75" s="190"/>
      <c r="D75" s="190"/>
      <c r="E75" s="190"/>
      <c r="F75" s="190"/>
      <c r="G75" s="190"/>
      <c r="H75" s="190"/>
    </row>
    <row r="76" spans="1:8" ht="83.25" customHeight="1">
      <c r="A76" s="116"/>
      <c r="B76" s="190"/>
      <c r="C76" s="190"/>
      <c r="D76" s="190"/>
      <c r="E76" s="190"/>
      <c r="F76" s="190"/>
      <c r="G76" s="190"/>
      <c r="H76" s="190"/>
    </row>
    <row r="77" spans="1:8" ht="16.5">
      <c r="A77" s="116"/>
      <c r="B77" s="118"/>
      <c r="C77" s="118"/>
      <c r="D77" s="118"/>
      <c r="E77" s="118"/>
      <c r="F77" s="118"/>
      <c r="G77" s="118"/>
      <c r="H77" s="118"/>
    </row>
    <row r="78" spans="1:8" ht="16.5">
      <c r="A78" s="116"/>
      <c r="B78" s="195" t="s">
        <v>72</v>
      </c>
      <c r="C78" s="195"/>
      <c r="D78" s="195"/>
      <c r="E78" s="195"/>
      <c r="F78" s="195"/>
      <c r="G78" s="195"/>
      <c r="H78" s="195"/>
    </row>
    <row r="79" spans="1:8" ht="136.5" customHeight="1">
      <c r="A79" s="116"/>
      <c r="B79" s="190" t="s">
        <v>300</v>
      </c>
      <c r="C79" s="190"/>
      <c r="D79" s="190"/>
      <c r="E79" s="190"/>
      <c r="F79" s="190"/>
      <c r="G79" s="190"/>
      <c r="H79" s="190"/>
    </row>
    <row r="80" spans="1:8" ht="16.5">
      <c r="A80" s="116"/>
      <c r="B80" s="118"/>
      <c r="C80" s="118"/>
      <c r="D80" s="118"/>
      <c r="E80" s="118"/>
      <c r="F80" s="118"/>
      <c r="G80" s="118"/>
      <c r="H80" s="118"/>
    </row>
    <row r="81" spans="1:8" ht="16.5">
      <c r="A81" s="116"/>
      <c r="B81" s="195" t="s">
        <v>44</v>
      </c>
      <c r="C81" s="195"/>
      <c r="D81" s="195"/>
      <c r="E81" s="195"/>
      <c r="F81" s="195"/>
      <c r="G81" s="195"/>
      <c r="H81" s="195"/>
    </row>
    <row r="82" spans="1:8" ht="38.25" customHeight="1">
      <c r="A82" s="116"/>
      <c r="B82" s="190" t="s">
        <v>45</v>
      </c>
      <c r="C82" s="190"/>
      <c r="D82" s="190"/>
      <c r="E82" s="190"/>
      <c r="F82" s="190"/>
      <c r="G82" s="190"/>
      <c r="H82" s="190"/>
    </row>
    <row r="83" spans="1:8" ht="16.5">
      <c r="A83" s="116"/>
      <c r="B83" s="118"/>
      <c r="C83" s="118"/>
      <c r="D83" s="118"/>
      <c r="E83" s="118"/>
      <c r="F83" s="118"/>
      <c r="G83" s="118"/>
      <c r="H83" s="118"/>
    </row>
    <row r="84" spans="1:8" ht="16.5">
      <c r="A84" s="116"/>
      <c r="B84" s="195" t="s">
        <v>46</v>
      </c>
      <c r="C84" s="196"/>
      <c r="D84" s="196"/>
      <c r="E84" s="196"/>
      <c r="F84" s="196"/>
      <c r="G84" s="196"/>
      <c r="H84" s="196"/>
    </row>
    <row r="85" spans="1:8" ht="13.5">
      <c r="A85" s="116"/>
      <c r="B85" s="190" t="s">
        <v>47</v>
      </c>
      <c r="C85" s="190"/>
      <c r="D85" s="190"/>
      <c r="E85" s="190"/>
      <c r="F85" s="190"/>
      <c r="G85" s="190"/>
      <c r="H85" s="190"/>
    </row>
    <row r="86" spans="1:8" ht="13.5" customHeight="1">
      <c r="A86" s="116"/>
      <c r="B86" s="190"/>
      <c r="C86" s="190"/>
      <c r="D86" s="190"/>
      <c r="E86" s="190"/>
      <c r="F86" s="190"/>
      <c r="G86" s="190"/>
      <c r="H86" s="190"/>
    </row>
    <row r="87" spans="1:8" ht="13.5" customHeight="1">
      <c r="A87" s="116"/>
      <c r="B87" s="190"/>
      <c r="C87" s="190"/>
      <c r="D87" s="190"/>
      <c r="E87" s="190"/>
      <c r="F87" s="190"/>
      <c r="G87" s="190"/>
      <c r="H87" s="190"/>
    </row>
    <row r="88" spans="1:8" ht="63.75" customHeight="1">
      <c r="A88" s="116"/>
      <c r="B88" s="190"/>
      <c r="C88" s="190"/>
      <c r="D88" s="190"/>
      <c r="E88" s="190"/>
      <c r="F88" s="190"/>
      <c r="G88" s="190"/>
      <c r="H88" s="190"/>
    </row>
    <row r="89" spans="1:8" ht="61.5" customHeight="1">
      <c r="A89" s="116"/>
      <c r="B89" s="190" t="s">
        <v>48</v>
      </c>
      <c r="C89" s="190"/>
      <c r="D89" s="190"/>
      <c r="E89" s="190"/>
      <c r="F89" s="190"/>
      <c r="G89" s="190"/>
      <c r="H89" s="190"/>
    </row>
    <row r="90" spans="1:8" ht="13.5" customHeight="1">
      <c r="A90" s="116"/>
      <c r="B90" s="190"/>
      <c r="C90" s="190"/>
      <c r="D90" s="190"/>
      <c r="E90" s="190"/>
      <c r="F90" s="190"/>
      <c r="G90" s="190"/>
      <c r="H90" s="190"/>
    </row>
    <row r="91" spans="1:8" ht="13.5" customHeight="1">
      <c r="A91" s="116"/>
      <c r="B91" s="190"/>
      <c r="C91" s="190"/>
      <c r="D91" s="190"/>
      <c r="E91" s="190"/>
      <c r="F91" s="190"/>
      <c r="G91" s="190"/>
      <c r="H91" s="190"/>
    </row>
    <row r="92" spans="1:8" ht="13.5" customHeight="1">
      <c r="A92" s="116"/>
      <c r="B92" s="190"/>
      <c r="C92" s="190"/>
      <c r="D92" s="190"/>
      <c r="E92" s="190"/>
      <c r="F92" s="190"/>
      <c r="G92" s="190"/>
      <c r="H92" s="190"/>
    </row>
    <row r="93" spans="1:8" ht="77.25" customHeight="1">
      <c r="A93" s="116"/>
      <c r="B93" s="199" t="s">
        <v>49</v>
      </c>
      <c r="C93" s="199"/>
      <c r="D93" s="199"/>
      <c r="E93" s="199"/>
      <c r="F93" s="199"/>
      <c r="G93" s="199"/>
      <c r="H93" s="199"/>
    </row>
    <row r="94" spans="1:8" ht="106.5" customHeight="1">
      <c r="A94" s="123"/>
      <c r="B94" s="190" t="s">
        <v>69</v>
      </c>
      <c r="C94" s="190"/>
      <c r="D94" s="190"/>
      <c r="E94" s="190"/>
      <c r="F94" s="190"/>
      <c r="G94" s="190"/>
      <c r="H94" s="190"/>
    </row>
    <row r="95" spans="1:8" ht="60.75" customHeight="1">
      <c r="A95" s="123"/>
      <c r="B95" s="190" t="s">
        <v>68</v>
      </c>
      <c r="C95" s="190"/>
      <c r="D95" s="190"/>
      <c r="E95" s="190"/>
      <c r="F95" s="190"/>
      <c r="G95" s="190"/>
      <c r="H95" s="190"/>
    </row>
    <row r="96" spans="1:8" ht="75" customHeight="1">
      <c r="A96" s="123"/>
      <c r="B96" s="190" t="s">
        <v>73</v>
      </c>
      <c r="C96" s="190"/>
      <c r="D96" s="190"/>
      <c r="E96" s="190"/>
      <c r="F96" s="190"/>
      <c r="G96" s="190"/>
      <c r="H96" s="190"/>
    </row>
    <row r="97" spans="1:8" ht="52.5" customHeight="1">
      <c r="A97" s="116"/>
      <c r="B97" s="190" t="s">
        <v>50</v>
      </c>
      <c r="C97" s="190"/>
      <c r="D97" s="190"/>
      <c r="E97" s="190"/>
      <c r="F97" s="190"/>
      <c r="G97" s="190"/>
      <c r="H97" s="190"/>
    </row>
    <row r="98" spans="1:8" ht="42" customHeight="1">
      <c r="A98" s="116"/>
      <c r="B98" s="190" t="s">
        <v>301</v>
      </c>
      <c r="C98" s="190"/>
      <c r="D98" s="190"/>
      <c r="E98" s="190"/>
      <c r="F98" s="190"/>
      <c r="G98" s="190"/>
      <c r="H98" s="190"/>
    </row>
    <row r="99" spans="1:8" ht="36.75" customHeight="1">
      <c r="A99" s="116"/>
      <c r="B99" s="190" t="s">
        <v>342</v>
      </c>
      <c r="C99" s="190"/>
      <c r="D99" s="190"/>
      <c r="E99" s="190"/>
      <c r="F99" s="190"/>
      <c r="G99" s="190"/>
      <c r="H99" s="190"/>
    </row>
    <row r="100" spans="1:8" ht="16.5">
      <c r="A100" s="116"/>
      <c r="B100" s="124"/>
      <c r="C100" s="124"/>
      <c r="D100" s="124"/>
      <c r="E100" s="124"/>
      <c r="F100" s="124"/>
      <c r="G100" s="124"/>
      <c r="H100" s="124"/>
    </row>
    <row r="101" spans="1:8" ht="16.5">
      <c r="A101" s="116"/>
      <c r="B101" s="195" t="s">
        <v>51</v>
      </c>
      <c r="C101" s="196"/>
      <c r="D101" s="196"/>
      <c r="E101" s="196"/>
      <c r="F101" s="196"/>
      <c r="G101" s="196"/>
      <c r="H101" s="196"/>
    </row>
    <row r="102" spans="1:8" ht="13.5">
      <c r="A102" s="116"/>
      <c r="B102" s="190" t="s">
        <v>302</v>
      </c>
      <c r="C102" s="190"/>
      <c r="D102" s="190"/>
      <c r="E102" s="190"/>
      <c r="F102" s="190"/>
      <c r="G102" s="190"/>
      <c r="H102" s="190"/>
    </row>
    <row r="103" spans="1:8" ht="13.5" customHeight="1">
      <c r="A103" s="116"/>
      <c r="B103" s="190"/>
      <c r="C103" s="190"/>
      <c r="D103" s="190"/>
      <c r="E103" s="190"/>
      <c r="F103" s="190"/>
      <c r="G103" s="190"/>
      <c r="H103" s="190"/>
    </row>
    <row r="104" spans="1:8" ht="13.5" customHeight="1">
      <c r="A104" s="116"/>
      <c r="B104" s="190"/>
      <c r="C104" s="190"/>
      <c r="D104" s="190"/>
      <c r="E104" s="190"/>
      <c r="F104" s="190"/>
      <c r="G104" s="190"/>
      <c r="H104" s="190"/>
    </row>
    <row r="105" spans="1:8" ht="13.5" customHeight="1">
      <c r="A105" s="116"/>
      <c r="B105" s="190"/>
      <c r="C105" s="190"/>
      <c r="D105" s="190"/>
      <c r="E105" s="190"/>
      <c r="F105" s="190"/>
      <c r="G105" s="190"/>
      <c r="H105" s="190"/>
    </row>
    <row r="106" spans="1:8" ht="81.75" customHeight="1">
      <c r="A106" s="116"/>
      <c r="B106" s="190"/>
      <c r="C106" s="190"/>
      <c r="D106" s="190"/>
      <c r="E106" s="190"/>
      <c r="F106" s="190"/>
      <c r="G106" s="190"/>
      <c r="H106" s="190"/>
    </row>
    <row r="107" spans="1:8" ht="76.5" customHeight="1">
      <c r="A107" s="116"/>
      <c r="B107" s="190" t="s">
        <v>52</v>
      </c>
      <c r="C107" s="190"/>
      <c r="D107" s="190"/>
      <c r="E107" s="190"/>
      <c r="F107" s="190"/>
      <c r="G107" s="190"/>
      <c r="H107" s="190"/>
    </row>
    <row r="108" spans="1:8" ht="13.5" hidden="1" customHeight="1">
      <c r="A108" s="116"/>
      <c r="B108" s="190"/>
      <c r="C108" s="190"/>
      <c r="D108" s="190"/>
      <c r="E108" s="190"/>
      <c r="F108" s="190"/>
      <c r="G108" s="190"/>
      <c r="H108" s="190"/>
    </row>
    <row r="109" spans="1:8" ht="39.75" customHeight="1">
      <c r="A109" s="116"/>
      <c r="B109" s="197" t="s">
        <v>303</v>
      </c>
      <c r="C109" s="197"/>
      <c r="D109" s="197"/>
      <c r="E109" s="197"/>
      <c r="F109" s="197"/>
      <c r="G109" s="197"/>
      <c r="H109" s="197"/>
    </row>
    <row r="110" spans="1:8" ht="37.5" customHeight="1">
      <c r="A110" s="116"/>
      <c r="B110" s="125"/>
      <c r="C110" s="125"/>
      <c r="D110" s="125"/>
      <c r="E110" s="125"/>
      <c r="F110" s="125"/>
      <c r="G110" s="125"/>
      <c r="H110" s="125"/>
    </row>
    <row r="111" spans="1:8" ht="16.5">
      <c r="A111" s="116"/>
      <c r="B111" s="198" t="s">
        <v>70</v>
      </c>
      <c r="C111" s="198"/>
      <c r="D111" s="198"/>
      <c r="E111" s="198"/>
      <c r="F111" s="198"/>
      <c r="G111" s="198"/>
      <c r="H111" s="198"/>
    </row>
    <row r="112" spans="1:8" ht="41.25" customHeight="1">
      <c r="A112" s="116"/>
      <c r="B112" s="190" t="s">
        <v>71</v>
      </c>
      <c r="C112" s="190"/>
      <c r="D112" s="190"/>
      <c r="E112" s="190"/>
      <c r="F112" s="190"/>
      <c r="G112" s="190"/>
      <c r="H112" s="190"/>
    </row>
    <row r="113" spans="1:8" ht="156.75" customHeight="1">
      <c r="A113" s="116"/>
      <c r="B113" s="194" t="s">
        <v>304</v>
      </c>
      <c r="C113" s="194"/>
      <c r="D113" s="194"/>
      <c r="E113" s="194"/>
      <c r="F113" s="194"/>
      <c r="G113" s="194"/>
      <c r="H113" s="194"/>
    </row>
    <row r="114" spans="1:8" ht="16.5">
      <c r="A114" s="116"/>
      <c r="B114" s="118"/>
      <c r="C114" s="118"/>
      <c r="D114" s="118"/>
      <c r="E114" s="118"/>
      <c r="F114" s="118"/>
      <c r="G114" s="118"/>
      <c r="H114" s="118"/>
    </row>
    <row r="115" spans="1:8" ht="16.5">
      <c r="A115" s="116"/>
      <c r="B115" s="195" t="s">
        <v>53</v>
      </c>
      <c r="C115" s="196"/>
      <c r="D115" s="196"/>
      <c r="E115" s="196"/>
      <c r="F115" s="196"/>
      <c r="G115" s="196"/>
      <c r="H115" s="196"/>
    </row>
    <row r="116" spans="1:8" ht="13.5">
      <c r="A116" s="116"/>
      <c r="B116" s="190" t="s">
        <v>305</v>
      </c>
      <c r="C116" s="190"/>
      <c r="D116" s="190"/>
      <c r="E116" s="190"/>
      <c r="F116" s="190"/>
      <c r="G116" s="190"/>
      <c r="H116" s="190"/>
    </row>
    <row r="117" spans="1:8" ht="13.5" customHeight="1">
      <c r="A117" s="116"/>
      <c r="B117" s="190"/>
      <c r="C117" s="190"/>
      <c r="D117" s="190"/>
      <c r="E117" s="190"/>
      <c r="F117" s="190"/>
      <c r="G117" s="190"/>
      <c r="H117" s="190"/>
    </row>
    <row r="118" spans="1:8" ht="31.5" customHeight="1">
      <c r="A118" s="116"/>
      <c r="B118" s="190"/>
      <c r="C118" s="190"/>
      <c r="D118" s="190"/>
      <c r="E118" s="190"/>
      <c r="F118" s="190"/>
      <c r="G118" s="190"/>
      <c r="H118" s="190"/>
    </row>
    <row r="119" spans="1:8" ht="16.5">
      <c r="A119" s="116"/>
      <c r="B119" s="118"/>
      <c r="C119" s="118"/>
      <c r="D119" s="118"/>
      <c r="E119" s="118"/>
      <c r="F119" s="118"/>
      <c r="G119" s="118"/>
      <c r="H119" s="118"/>
    </row>
    <row r="120" spans="1:8" ht="16.5">
      <c r="A120" s="116"/>
      <c r="B120" s="195" t="s">
        <v>54</v>
      </c>
      <c r="C120" s="196"/>
      <c r="D120" s="196"/>
      <c r="E120" s="196"/>
      <c r="F120" s="196"/>
      <c r="G120" s="196"/>
      <c r="H120" s="196"/>
    </row>
    <row r="121" spans="1:8" ht="13.5">
      <c r="A121" s="116"/>
      <c r="B121" s="190" t="s">
        <v>306</v>
      </c>
      <c r="C121" s="190"/>
      <c r="D121" s="190"/>
      <c r="E121" s="190"/>
      <c r="F121" s="190"/>
      <c r="G121" s="190"/>
      <c r="H121" s="190"/>
    </row>
    <row r="122" spans="1:8" ht="13.5" customHeight="1">
      <c r="A122" s="116"/>
      <c r="B122" s="190"/>
      <c r="C122" s="190"/>
      <c r="D122" s="190"/>
      <c r="E122" s="190"/>
      <c r="F122" s="190"/>
      <c r="G122" s="190"/>
      <c r="H122" s="190"/>
    </row>
    <row r="123" spans="1:8" ht="75" customHeight="1">
      <c r="A123" s="116"/>
      <c r="B123" s="190"/>
      <c r="C123" s="190"/>
      <c r="D123" s="190"/>
      <c r="E123" s="190"/>
      <c r="F123" s="190"/>
      <c r="G123" s="190"/>
      <c r="H123" s="190"/>
    </row>
    <row r="124" spans="1:8" ht="16.5">
      <c r="A124" s="116"/>
      <c r="B124" s="124"/>
      <c r="C124" s="124"/>
      <c r="D124" s="124"/>
      <c r="E124" s="124"/>
      <c r="F124" s="124"/>
      <c r="G124" s="124"/>
      <c r="H124" s="124"/>
    </row>
    <row r="125" spans="1:8" ht="16.5">
      <c r="A125" s="116"/>
      <c r="B125" s="195" t="s">
        <v>55</v>
      </c>
      <c r="C125" s="196"/>
      <c r="D125" s="196"/>
      <c r="E125" s="196"/>
      <c r="F125" s="196"/>
      <c r="G125" s="196"/>
      <c r="H125" s="196"/>
    </row>
    <row r="126" spans="1:8" ht="13.5">
      <c r="A126" s="116"/>
      <c r="B126" s="190" t="s">
        <v>56</v>
      </c>
      <c r="C126" s="190"/>
      <c r="D126" s="190"/>
      <c r="E126" s="190"/>
      <c r="F126" s="190"/>
      <c r="G126" s="190"/>
      <c r="H126" s="190"/>
    </row>
    <row r="127" spans="1:8" ht="48" customHeight="1">
      <c r="A127" s="116"/>
      <c r="B127" s="190"/>
      <c r="C127" s="190"/>
      <c r="D127" s="190"/>
      <c r="E127" s="190"/>
      <c r="F127" s="190"/>
      <c r="G127" s="190"/>
      <c r="H127" s="190"/>
    </row>
    <row r="128" spans="1:8" ht="40.5" customHeight="1">
      <c r="A128" s="116"/>
      <c r="B128" s="190" t="s">
        <v>307</v>
      </c>
      <c r="C128" s="190"/>
      <c r="D128" s="190"/>
      <c r="E128" s="190"/>
      <c r="F128" s="190"/>
      <c r="G128" s="190"/>
      <c r="H128" s="190"/>
    </row>
    <row r="129" spans="1:8" ht="13.5" customHeight="1">
      <c r="A129" s="116"/>
      <c r="B129" s="190"/>
      <c r="C129" s="190"/>
      <c r="D129" s="190"/>
      <c r="E129" s="190"/>
      <c r="F129" s="190"/>
      <c r="G129" s="190"/>
      <c r="H129" s="190"/>
    </row>
    <row r="130" spans="1:8" ht="13.5" customHeight="1">
      <c r="A130" s="116"/>
      <c r="B130" s="190"/>
      <c r="C130" s="190"/>
      <c r="D130" s="190"/>
      <c r="E130" s="190"/>
      <c r="F130" s="190"/>
      <c r="G130" s="190"/>
      <c r="H130" s="190"/>
    </row>
    <row r="131" spans="1:8" ht="13.5" customHeight="1">
      <c r="A131" s="116"/>
      <c r="B131" s="190"/>
      <c r="C131" s="190"/>
      <c r="D131" s="190"/>
      <c r="E131" s="190"/>
      <c r="F131" s="190"/>
      <c r="G131" s="190"/>
      <c r="H131" s="190"/>
    </row>
    <row r="132" spans="1:8" ht="25.5" customHeight="1">
      <c r="A132" s="116"/>
      <c r="B132" s="190"/>
      <c r="C132" s="190"/>
      <c r="D132" s="190"/>
      <c r="E132" s="190"/>
      <c r="F132" s="190"/>
      <c r="G132" s="190"/>
      <c r="H132" s="190"/>
    </row>
    <row r="133" spans="1:8" ht="50.25" customHeight="1">
      <c r="A133" s="116"/>
      <c r="B133" s="190" t="s">
        <v>57</v>
      </c>
      <c r="C133" s="190"/>
      <c r="D133" s="190"/>
      <c r="E133" s="190"/>
      <c r="F133" s="190"/>
      <c r="G133" s="190"/>
      <c r="H133" s="190"/>
    </row>
    <row r="134" spans="1:8" ht="13.5" customHeight="1">
      <c r="A134" s="116"/>
      <c r="B134" s="190"/>
      <c r="C134" s="190"/>
      <c r="D134" s="190"/>
      <c r="E134" s="190"/>
      <c r="F134" s="190"/>
      <c r="G134" s="190"/>
      <c r="H134" s="190"/>
    </row>
    <row r="135" spans="1:8" ht="41.25" customHeight="1">
      <c r="A135" s="116"/>
      <c r="B135" s="190" t="s">
        <v>58</v>
      </c>
      <c r="C135" s="190"/>
      <c r="D135" s="190"/>
      <c r="E135" s="190"/>
      <c r="F135" s="190"/>
      <c r="G135" s="190"/>
      <c r="H135" s="190"/>
    </row>
    <row r="136" spans="1:8" ht="13.5" customHeight="1">
      <c r="A136" s="116"/>
      <c r="B136" s="190"/>
      <c r="C136" s="190"/>
      <c r="D136" s="190"/>
      <c r="E136" s="190"/>
      <c r="F136" s="190"/>
      <c r="G136" s="190"/>
      <c r="H136" s="190"/>
    </row>
    <row r="137" spans="1:8" ht="13.5" customHeight="1">
      <c r="A137" s="116"/>
      <c r="B137" s="190"/>
      <c r="C137" s="190"/>
      <c r="D137" s="190"/>
      <c r="E137" s="190"/>
      <c r="F137" s="190"/>
      <c r="G137" s="190"/>
      <c r="H137" s="190"/>
    </row>
    <row r="138" spans="1:8" ht="45.75" customHeight="1">
      <c r="A138" s="116"/>
      <c r="B138" s="193" t="s">
        <v>308</v>
      </c>
      <c r="C138" s="194"/>
      <c r="D138" s="194"/>
      <c r="E138" s="194"/>
      <c r="F138" s="194"/>
      <c r="G138" s="194"/>
      <c r="H138" s="194"/>
    </row>
    <row r="139" spans="1:8" ht="13.5" customHeight="1">
      <c r="A139" s="116"/>
      <c r="B139" s="194"/>
      <c r="C139" s="194"/>
      <c r="D139" s="194"/>
      <c r="E139" s="194"/>
      <c r="F139" s="194"/>
      <c r="G139" s="194"/>
      <c r="H139" s="194"/>
    </row>
    <row r="140" spans="1:8" ht="231" customHeight="1">
      <c r="A140" s="116"/>
      <c r="B140" s="194"/>
      <c r="C140" s="194"/>
      <c r="D140" s="194"/>
      <c r="E140" s="194"/>
      <c r="F140" s="194"/>
      <c r="G140" s="194"/>
      <c r="H140" s="194"/>
    </row>
    <row r="141" spans="1:8" ht="43.5" customHeight="1">
      <c r="A141" s="116"/>
      <c r="B141" s="190" t="s">
        <v>59</v>
      </c>
      <c r="C141" s="190"/>
      <c r="D141" s="190"/>
      <c r="E141" s="190"/>
      <c r="F141" s="190"/>
      <c r="G141" s="190"/>
      <c r="H141" s="190"/>
    </row>
    <row r="142" spans="1:8" ht="13.5" hidden="1" customHeight="1">
      <c r="A142" s="116"/>
      <c r="B142" s="190"/>
      <c r="C142" s="190"/>
      <c r="D142" s="190"/>
      <c r="E142" s="190"/>
      <c r="F142" s="190"/>
      <c r="G142" s="190"/>
      <c r="H142" s="190"/>
    </row>
    <row r="143" spans="1:8" ht="27" customHeight="1">
      <c r="A143" s="116"/>
      <c r="B143" s="126"/>
      <c r="C143" s="126"/>
      <c r="D143" s="126"/>
      <c r="E143" s="126"/>
      <c r="F143" s="126"/>
      <c r="G143" s="126"/>
      <c r="H143" s="126"/>
    </row>
    <row r="144" spans="1:8" ht="16.5">
      <c r="A144" s="116"/>
      <c r="B144" s="195" t="s">
        <v>60</v>
      </c>
      <c r="C144" s="196"/>
      <c r="D144" s="196"/>
      <c r="E144" s="196"/>
      <c r="F144" s="196"/>
      <c r="G144" s="196"/>
      <c r="H144" s="196"/>
    </row>
    <row r="145" spans="1:8" ht="73.5" customHeight="1">
      <c r="A145" s="116"/>
      <c r="B145" s="190" t="s">
        <v>61</v>
      </c>
      <c r="C145" s="190"/>
      <c r="D145" s="190"/>
      <c r="E145" s="190"/>
      <c r="F145" s="190"/>
      <c r="G145" s="190"/>
      <c r="H145" s="190"/>
    </row>
    <row r="146" spans="1:8" ht="66.75" customHeight="1">
      <c r="A146" s="116"/>
      <c r="B146" s="190" t="s">
        <v>309</v>
      </c>
      <c r="C146" s="190"/>
      <c r="D146" s="190"/>
      <c r="E146" s="190"/>
      <c r="F146" s="190"/>
      <c r="G146" s="190"/>
      <c r="H146" s="190"/>
    </row>
    <row r="147" spans="1:8" ht="13.5" customHeight="1">
      <c r="A147" s="116"/>
      <c r="B147" s="190"/>
      <c r="C147" s="190"/>
      <c r="D147" s="190"/>
      <c r="E147" s="190"/>
      <c r="F147" s="190"/>
      <c r="G147" s="190"/>
      <c r="H147" s="190"/>
    </row>
    <row r="148" spans="1:8" ht="13.5" customHeight="1">
      <c r="A148" s="116"/>
      <c r="B148" s="190"/>
      <c r="C148" s="190"/>
      <c r="D148" s="190"/>
      <c r="E148" s="190"/>
      <c r="F148" s="190"/>
      <c r="G148" s="190"/>
      <c r="H148" s="190"/>
    </row>
    <row r="149" spans="1:8" ht="16.5">
      <c r="A149" s="116"/>
      <c r="B149" s="118"/>
      <c r="C149" s="118"/>
      <c r="D149" s="118"/>
      <c r="E149" s="118"/>
      <c r="F149" s="118"/>
      <c r="G149" s="118"/>
      <c r="H149" s="118"/>
    </row>
    <row r="150" spans="1:8" ht="13.5">
      <c r="A150" s="116"/>
      <c r="B150" s="190" t="s">
        <v>62</v>
      </c>
      <c r="C150" s="190"/>
      <c r="D150" s="190"/>
      <c r="E150" s="190"/>
      <c r="F150" s="190"/>
      <c r="G150" s="190"/>
      <c r="H150" s="190"/>
    </row>
    <row r="151" spans="1:8" ht="31.5" customHeight="1">
      <c r="A151" s="116"/>
      <c r="B151" s="190"/>
      <c r="C151" s="190"/>
      <c r="D151" s="190"/>
      <c r="E151" s="190"/>
      <c r="F151" s="190"/>
      <c r="G151" s="190"/>
      <c r="H151" s="190"/>
    </row>
    <row r="152" spans="1:8" ht="26.25" customHeight="1">
      <c r="A152" s="116"/>
      <c r="B152" s="190" t="s">
        <v>310</v>
      </c>
      <c r="C152" s="190"/>
      <c r="D152" s="190"/>
      <c r="E152" s="190"/>
      <c r="F152" s="190"/>
      <c r="G152" s="190"/>
      <c r="H152" s="190"/>
    </row>
    <row r="153" spans="1:8" ht="13.5" customHeight="1">
      <c r="A153" s="116"/>
      <c r="B153" s="190"/>
      <c r="C153" s="190"/>
      <c r="D153" s="190"/>
      <c r="E153" s="190"/>
      <c r="F153" s="190"/>
      <c r="G153" s="190"/>
      <c r="H153" s="190"/>
    </row>
    <row r="154" spans="1:8" ht="51" customHeight="1">
      <c r="A154" s="116"/>
      <c r="B154" s="190"/>
      <c r="C154" s="190"/>
      <c r="D154" s="190"/>
      <c r="E154" s="190"/>
      <c r="F154" s="190"/>
      <c r="G154" s="190"/>
      <c r="H154" s="190"/>
    </row>
    <row r="155" spans="1:8" ht="59.25" customHeight="1">
      <c r="A155" s="116"/>
      <c r="B155" s="190" t="s">
        <v>311</v>
      </c>
      <c r="C155" s="190"/>
      <c r="D155" s="190"/>
      <c r="E155" s="190"/>
      <c r="F155" s="190"/>
      <c r="G155" s="190"/>
      <c r="H155" s="190"/>
    </row>
    <row r="156" spans="1:8" ht="13.5" customHeight="1">
      <c r="A156" s="116"/>
      <c r="B156" s="190"/>
      <c r="C156" s="190"/>
      <c r="D156" s="190"/>
      <c r="E156" s="190"/>
      <c r="F156" s="190"/>
      <c r="G156" s="190"/>
      <c r="H156" s="190"/>
    </row>
    <row r="157" spans="1:8" ht="18.75" customHeight="1">
      <c r="A157" s="116"/>
      <c r="B157" s="190"/>
      <c r="C157" s="190"/>
      <c r="D157" s="190"/>
      <c r="E157" s="190"/>
      <c r="F157" s="190"/>
      <c r="G157" s="190"/>
      <c r="H157" s="190"/>
    </row>
    <row r="158" spans="1:8" ht="59.25" customHeight="1">
      <c r="A158" s="116"/>
      <c r="B158" s="190" t="s">
        <v>312</v>
      </c>
      <c r="C158" s="190"/>
      <c r="D158" s="190"/>
      <c r="E158" s="190"/>
      <c r="F158" s="190"/>
      <c r="G158" s="190"/>
      <c r="H158" s="190"/>
    </row>
    <row r="159" spans="1:8" ht="13.5" hidden="1" customHeight="1">
      <c r="A159" s="116"/>
      <c r="B159" s="190"/>
      <c r="C159" s="190"/>
      <c r="D159" s="190"/>
      <c r="E159" s="190"/>
      <c r="F159" s="190"/>
      <c r="G159" s="190"/>
      <c r="H159" s="190"/>
    </row>
    <row r="160" spans="1:8" ht="39.75" customHeight="1">
      <c r="A160" s="192"/>
      <c r="B160" s="190" t="s">
        <v>63</v>
      </c>
      <c r="C160" s="190"/>
      <c r="D160" s="190"/>
      <c r="E160" s="190"/>
      <c r="F160" s="190"/>
      <c r="G160" s="190"/>
      <c r="H160" s="190"/>
    </row>
    <row r="161" spans="1:8" ht="13.5" customHeight="1">
      <c r="A161" s="192"/>
      <c r="B161" s="190"/>
      <c r="C161" s="190"/>
      <c r="D161" s="190"/>
      <c r="E161" s="190"/>
      <c r="F161" s="190"/>
      <c r="G161" s="190"/>
      <c r="H161" s="190"/>
    </row>
    <row r="162" spans="1:8" ht="40.5" customHeight="1">
      <c r="A162" s="116"/>
      <c r="B162" s="190" t="s">
        <v>313</v>
      </c>
      <c r="C162" s="190"/>
      <c r="D162" s="190"/>
      <c r="E162" s="190"/>
      <c r="F162" s="190"/>
      <c r="G162" s="190"/>
      <c r="H162" s="190"/>
    </row>
    <row r="163" spans="1:8" ht="29.25" customHeight="1">
      <c r="A163" s="116"/>
      <c r="B163" s="190"/>
      <c r="C163" s="190"/>
      <c r="D163" s="190"/>
      <c r="E163" s="190"/>
      <c r="F163" s="190"/>
      <c r="G163" s="190"/>
      <c r="H163" s="190"/>
    </row>
    <row r="164" spans="1:8" ht="56.25" customHeight="1">
      <c r="A164" s="116"/>
      <c r="B164" s="190" t="s">
        <v>314</v>
      </c>
      <c r="C164" s="190"/>
      <c r="D164" s="190"/>
      <c r="E164" s="190"/>
      <c r="F164" s="190"/>
      <c r="G164" s="190"/>
      <c r="H164" s="190"/>
    </row>
    <row r="165" spans="1:8" ht="13.5" hidden="1" customHeight="1">
      <c r="A165" s="116"/>
      <c r="B165" s="190"/>
      <c r="C165" s="190"/>
      <c r="D165" s="190"/>
      <c r="E165" s="190"/>
      <c r="F165" s="190"/>
      <c r="G165" s="190"/>
      <c r="H165" s="190"/>
    </row>
    <row r="166" spans="1:8" ht="44.25" customHeight="1">
      <c r="A166" s="116"/>
      <c r="B166" s="190" t="s">
        <v>315</v>
      </c>
      <c r="C166" s="190"/>
      <c r="D166" s="190"/>
      <c r="E166" s="190"/>
      <c r="F166" s="190"/>
      <c r="G166" s="190"/>
      <c r="H166" s="190"/>
    </row>
    <row r="167" spans="1:8" ht="13.5" customHeight="1">
      <c r="A167" s="116"/>
      <c r="B167" s="190"/>
      <c r="C167" s="190"/>
      <c r="D167" s="190"/>
      <c r="E167" s="190"/>
      <c r="F167" s="190"/>
      <c r="G167" s="190"/>
      <c r="H167" s="190"/>
    </row>
    <row r="168" spans="1:8" ht="38.25" customHeight="1">
      <c r="A168" s="116"/>
      <c r="B168" s="190"/>
      <c r="C168" s="190"/>
      <c r="D168" s="190"/>
      <c r="E168" s="190"/>
      <c r="F168" s="190"/>
      <c r="G168" s="190"/>
      <c r="H168" s="190"/>
    </row>
    <row r="169" spans="1:8" ht="60" customHeight="1">
      <c r="A169" s="116"/>
      <c r="B169" s="190" t="s">
        <v>64</v>
      </c>
      <c r="C169" s="190"/>
      <c r="D169" s="190"/>
      <c r="E169" s="190"/>
      <c r="F169" s="190"/>
      <c r="G169" s="190"/>
      <c r="H169" s="190"/>
    </row>
    <row r="170" spans="1:8" ht="13.5" customHeight="1">
      <c r="A170" s="116"/>
      <c r="B170" s="190"/>
      <c r="C170" s="190"/>
      <c r="D170" s="190"/>
      <c r="E170" s="190"/>
      <c r="F170" s="190"/>
      <c r="G170" s="190"/>
      <c r="H170" s="190"/>
    </row>
    <row r="171" spans="1:8" ht="13.5" customHeight="1">
      <c r="A171" s="116"/>
      <c r="B171" s="190"/>
      <c r="C171" s="190"/>
      <c r="D171" s="190"/>
      <c r="E171" s="190"/>
      <c r="F171" s="190"/>
      <c r="G171" s="190"/>
      <c r="H171" s="190"/>
    </row>
    <row r="172" spans="1:8" ht="31.5" customHeight="1">
      <c r="A172" s="116"/>
      <c r="B172" s="190"/>
      <c r="C172" s="190"/>
      <c r="D172" s="190"/>
      <c r="E172" s="190"/>
      <c r="F172" s="190"/>
      <c r="G172" s="190"/>
      <c r="H172" s="190"/>
    </row>
    <row r="173" spans="1:8" ht="79.5" customHeight="1">
      <c r="A173" s="116"/>
      <c r="B173" s="190" t="s">
        <v>65</v>
      </c>
      <c r="C173" s="190"/>
      <c r="D173" s="190"/>
      <c r="E173" s="190"/>
      <c r="F173" s="190"/>
      <c r="G173" s="190"/>
      <c r="H173" s="190"/>
    </row>
    <row r="174" spans="1:8" ht="13.5" customHeight="1">
      <c r="A174" s="116"/>
      <c r="B174" s="190"/>
      <c r="C174" s="190"/>
      <c r="D174" s="190"/>
      <c r="E174" s="190"/>
      <c r="F174" s="190"/>
      <c r="G174" s="190"/>
      <c r="H174" s="190"/>
    </row>
    <row r="175" spans="1:8" ht="56.25" customHeight="1">
      <c r="A175" s="116"/>
      <c r="B175" s="190" t="s">
        <v>316</v>
      </c>
      <c r="C175" s="190"/>
      <c r="D175" s="190"/>
      <c r="E175" s="190"/>
      <c r="F175" s="190"/>
      <c r="G175" s="190"/>
      <c r="H175" s="190"/>
    </row>
    <row r="176" spans="1:8" ht="13.5" hidden="1" customHeight="1">
      <c r="A176" s="116"/>
      <c r="B176" s="190"/>
      <c r="C176" s="190"/>
      <c r="D176" s="190"/>
      <c r="E176" s="190"/>
      <c r="F176" s="190"/>
      <c r="G176" s="190"/>
      <c r="H176" s="190"/>
    </row>
    <row r="177" spans="1:8" ht="40.5" customHeight="1">
      <c r="A177" s="116"/>
      <c r="B177" s="190" t="s">
        <v>66</v>
      </c>
      <c r="C177" s="190"/>
      <c r="D177" s="190"/>
      <c r="E177" s="190"/>
      <c r="F177" s="190"/>
      <c r="G177" s="190"/>
      <c r="H177" s="190"/>
    </row>
    <row r="178" spans="1:8" ht="24" customHeight="1">
      <c r="A178" s="116"/>
      <c r="B178" s="190" t="s">
        <v>317</v>
      </c>
      <c r="C178" s="190"/>
      <c r="D178" s="190"/>
      <c r="E178" s="190"/>
      <c r="F178" s="190"/>
      <c r="G178" s="190"/>
      <c r="H178" s="190"/>
    </row>
    <row r="179" spans="1:8" ht="24" customHeight="1">
      <c r="A179" s="116"/>
      <c r="B179" s="190" t="s">
        <v>67</v>
      </c>
      <c r="C179" s="190"/>
      <c r="D179" s="190"/>
      <c r="E179" s="190"/>
      <c r="F179" s="190"/>
      <c r="G179" s="190"/>
      <c r="H179" s="190"/>
    </row>
    <row r="180" spans="1:8" ht="37.5" customHeight="1">
      <c r="A180" s="116"/>
      <c r="B180" s="190"/>
      <c r="C180" s="190"/>
      <c r="D180" s="190"/>
      <c r="E180" s="190"/>
      <c r="F180" s="190"/>
      <c r="G180" s="190"/>
      <c r="H180" s="190"/>
    </row>
    <row r="181" spans="1:8" ht="43.5" customHeight="1">
      <c r="A181" s="116"/>
      <c r="B181" s="190" t="s">
        <v>318</v>
      </c>
      <c r="C181" s="190"/>
      <c r="D181" s="190"/>
      <c r="E181" s="190"/>
      <c r="F181" s="190"/>
      <c r="G181" s="190"/>
      <c r="H181" s="190"/>
    </row>
    <row r="182" spans="1:8" ht="13.5" customHeight="1">
      <c r="A182" s="127"/>
      <c r="B182" s="190"/>
      <c r="C182" s="190"/>
      <c r="D182" s="190"/>
      <c r="E182" s="190"/>
      <c r="F182" s="190"/>
      <c r="G182" s="190"/>
      <c r="H182" s="190"/>
    </row>
    <row r="183" spans="1:8" ht="51.75" customHeight="1">
      <c r="A183" s="127"/>
      <c r="B183" s="190"/>
      <c r="C183" s="190"/>
      <c r="D183" s="190"/>
      <c r="E183" s="190"/>
      <c r="F183" s="190"/>
      <c r="G183" s="190"/>
      <c r="H183" s="190"/>
    </row>
    <row r="184" spans="1:8">
      <c r="A184" s="128"/>
      <c r="B184" s="191"/>
      <c r="C184" s="191"/>
      <c r="D184" s="191"/>
      <c r="E184" s="191"/>
      <c r="F184" s="191"/>
      <c r="G184" s="191"/>
      <c r="H184" s="191"/>
    </row>
    <row r="185" spans="1:8" ht="16.5">
      <c r="A185" s="152"/>
      <c r="B185" s="195" t="s">
        <v>338</v>
      </c>
      <c r="C185" s="196"/>
      <c r="D185" s="196"/>
      <c r="E185" s="196"/>
      <c r="F185" s="196"/>
      <c r="G185" s="196"/>
      <c r="H185" s="196"/>
    </row>
    <row r="186" spans="1:8" ht="51" customHeight="1">
      <c r="A186" s="153"/>
      <c r="B186" s="189" t="s">
        <v>347</v>
      </c>
      <c r="C186" s="189"/>
      <c r="D186" s="189"/>
      <c r="E186" s="189"/>
      <c r="F186" s="189"/>
      <c r="G186" s="189"/>
      <c r="H186" s="189"/>
    </row>
    <row r="187" spans="1:8" ht="13.5" customHeight="1">
      <c r="A187" s="153"/>
      <c r="B187" s="157"/>
      <c r="C187" s="157"/>
      <c r="D187" s="157"/>
      <c r="E187" s="157"/>
      <c r="F187" s="157"/>
      <c r="G187" s="157"/>
      <c r="H187" s="157"/>
    </row>
    <row r="188" spans="1:8" ht="34.5" customHeight="1">
      <c r="A188" s="152"/>
      <c r="B188" s="189" t="s">
        <v>348</v>
      </c>
      <c r="C188" s="189"/>
      <c r="D188" s="189"/>
      <c r="E188" s="189"/>
      <c r="F188" s="189"/>
      <c r="G188" s="189"/>
      <c r="H188" s="189"/>
    </row>
    <row r="189" spans="1:8" ht="13.5" customHeight="1">
      <c r="A189" s="152"/>
      <c r="B189" s="157"/>
      <c r="C189" s="157"/>
      <c r="D189" s="157"/>
      <c r="E189" s="157"/>
      <c r="F189" s="157"/>
      <c r="G189" s="157"/>
      <c r="H189" s="157"/>
    </row>
    <row r="190" spans="1:8" ht="51" customHeight="1">
      <c r="A190" s="152"/>
      <c r="B190" s="189" t="s">
        <v>349</v>
      </c>
      <c r="C190" s="189"/>
      <c r="D190" s="189"/>
      <c r="E190" s="189"/>
      <c r="F190" s="189"/>
      <c r="G190" s="189"/>
      <c r="H190" s="189"/>
    </row>
    <row r="191" spans="1:8" ht="12.75" customHeight="1">
      <c r="A191" s="152"/>
      <c r="B191" s="157"/>
      <c r="C191" s="157"/>
      <c r="D191" s="157"/>
      <c r="E191" s="157"/>
      <c r="F191" s="157"/>
      <c r="G191" s="157"/>
      <c r="H191" s="157"/>
    </row>
    <row r="192" spans="1:8" ht="51" customHeight="1">
      <c r="A192" s="152"/>
      <c r="B192" s="189" t="s">
        <v>350</v>
      </c>
      <c r="C192" s="189"/>
      <c r="D192" s="189"/>
      <c r="E192" s="189"/>
      <c r="F192" s="189"/>
      <c r="G192" s="189"/>
      <c r="H192" s="189"/>
    </row>
    <row r="193" spans="1:16" ht="16.5">
      <c r="A193" s="152"/>
      <c r="B193" s="157"/>
      <c r="C193" s="157"/>
      <c r="D193" s="157"/>
      <c r="E193" s="157"/>
      <c r="F193" s="157"/>
      <c r="G193" s="157"/>
      <c r="H193" s="157"/>
    </row>
    <row r="194" spans="1:16" ht="34.5" customHeight="1">
      <c r="A194" s="152"/>
      <c r="B194" s="189" t="s">
        <v>351</v>
      </c>
      <c r="C194" s="189"/>
      <c r="D194" s="189"/>
      <c r="E194" s="189"/>
      <c r="F194" s="189"/>
      <c r="G194" s="189"/>
      <c r="H194" s="189"/>
    </row>
    <row r="195" spans="1:16" ht="14.25" customHeight="1">
      <c r="A195" s="152"/>
      <c r="B195" s="157"/>
      <c r="C195" s="157"/>
      <c r="D195" s="157"/>
      <c r="E195" s="157"/>
      <c r="F195" s="157"/>
      <c r="G195" s="157"/>
      <c r="H195" s="157"/>
    </row>
    <row r="196" spans="1:16" ht="67.5" customHeight="1">
      <c r="A196" s="152"/>
      <c r="B196" s="189" t="s">
        <v>352</v>
      </c>
      <c r="C196" s="189"/>
      <c r="D196" s="189"/>
      <c r="E196" s="189"/>
      <c r="F196" s="189"/>
      <c r="G196" s="189"/>
      <c r="H196" s="189"/>
    </row>
    <row r="197" spans="1:16" ht="16.5">
      <c r="A197" s="152"/>
      <c r="B197" s="157"/>
      <c r="C197" s="157"/>
      <c r="D197" s="157"/>
      <c r="E197" s="157"/>
      <c r="F197" s="157"/>
      <c r="G197" s="157"/>
      <c r="H197" s="157"/>
    </row>
    <row r="198" spans="1:16" ht="53.25" customHeight="1">
      <c r="A198" s="152"/>
      <c r="B198" s="189" t="s">
        <v>353</v>
      </c>
      <c r="C198" s="189"/>
      <c r="D198" s="189"/>
      <c r="E198" s="189"/>
      <c r="F198" s="189"/>
      <c r="G198" s="189"/>
      <c r="H198" s="189"/>
    </row>
    <row r="199" spans="1:16" ht="16.5">
      <c r="A199" s="152"/>
      <c r="B199" s="157"/>
      <c r="C199" s="157"/>
      <c r="D199" s="157"/>
      <c r="E199" s="157"/>
      <c r="F199" s="157"/>
      <c r="G199" s="157"/>
      <c r="H199" s="157"/>
    </row>
    <row r="200" spans="1:16" ht="33.75" customHeight="1">
      <c r="A200" s="152"/>
      <c r="B200" s="189" t="s">
        <v>354</v>
      </c>
      <c r="C200" s="189"/>
      <c r="D200" s="189"/>
      <c r="E200" s="189"/>
      <c r="F200" s="189"/>
      <c r="G200" s="189"/>
      <c r="H200" s="189"/>
      <c r="N200" s="156"/>
    </row>
    <row r="201" spans="1:16" ht="16.5">
      <c r="A201" s="152"/>
      <c r="B201" s="157"/>
      <c r="C201" s="157"/>
      <c r="D201" s="157"/>
      <c r="E201" s="157"/>
      <c r="F201" s="157"/>
      <c r="G201" s="157"/>
      <c r="H201" s="157"/>
      <c r="N201" s="156"/>
    </row>
    <row r="202" spans="1:16" ht="84.75" customHeight="1">
      <c r="A202" s="152"/>
      <c r="B202" s="189" t="s">
        <v>355</v>
      </c>
      <c r="C202" s="189"/>
      <c r="D202" s="189"/>
      <c r="E202" s="189"/>
      <c r="F202" s="189"/>
      <c r="G202" s="189"/>
      <c r="H202" s="189"/>
      <c r="J202" s="201"/>
      <c r="K202" s="202"/>
      <c r="L202" s="202"/>
      <c r="M202" s="202"/>
      <c r="N202" s="202"/>
      <c r="O202" s="202"/>
      <c r="P202" s="202"/>
    </row>
    <row r="203" spans="1:16" ht="16.5">
      <c r="A203" s="152"/>
      <c r="B203" s="157"/>
      <c r="C203" s="157"/>
      <c r="D203" s="157"/>
      <c r="E203" s="157"/>
      <c r="F203" s="157"/>
      <c r="G203" s="157"/>
      <c r="H203" s="157"/>
      <c r="J203" s="154"/>
      <c r="K203" s="155"/>
      <c r="L203" s="155"/>
      <c r="M203" s="155"/>
      <c r="N203" s="155"/>
      <c r="O203" s="155"/>
      <c r="P203" s="155"/>
    </row>
    <row r="204" spans="1:16" ht="54" customHeight="1">
      <c r="A204" s="152"/>
      <c r="B204" s="189" t="s">
        <v>356</v>
      </c>
      <c r="C204" s="189"/>
      <c r="D204" s="189"/>
      <c r="E204" s="189"/>
      <c r="F204" s="189"/>
      <c r="G204" s="189"/>
      <c r="H204" s="189"/>
    </row>
    <row r="205" spans="1:16" ht="16.5">
      <c r="A205" s="152"/>
      <c r="B205" s="157"/>
      <c r="C205" s="157"/>
      <c r="D205" s="157"/>
      <c r="E205" s="157"/>
      <c r="F205" s="157"/>
      <c r="G205" s="157"/>
      <c r="H205" s="157"/>
    </row>
    <row r="206" spans="1:16" ht="49.5" customHeight="1">
      <c r="A206" s="152"/>
      <c r="B206" s="189" t="s">
        <v>357</v>
      </c>
      <c r="C206" s="189"/>
      <c r="D206" s="189"/>
      <c r="E206" s="189"/>
      <c r="F206" s="189"/>
      <c r="G206" s="189"/>
      <c r="H206" s="189"/>
    </row>
    <row r="207" spans="1:16" ht="16.5">
      <c r="A207" s="152"/>
      <c r="B207" s="157"/>
      <c r="C207" s="157"/>
      <c r="D207" s="157"/>
      <c r="E207" s="157"/>
      <c r="F207" s="157"/>
      <c r="G207" s="157"/>
      <c r="H207" s="157"/>
    </row>
    <row r="208" spans="1:16" ht="210" customHeight="1">
      <c r="B208" s="189" t="s">
        <v>381</v>
      </c>
      <c r="C208" s="189"/>
      <c r="D208" s="189"/>
      <c r="E208" s="189"/>
      <c r="F208" s="189"/>
      <c r="G208" s="189"/>
      <c r="H208" s="189"/>
    </row>
    <row r="209" spans="2:8" ht="16.5">
      <c r="B209" s="157"/>
      <c r="C209" s="157"/>
      <c r="D209" s="157"/>
      <c r="E209" s="157"/>
      <c r="F209" s="157"/>
      <c r="G209" s="157"/>
      <c r="H209" s="157"/>
    </row>
    <row r="210" spans="2:8" ht="52.5" customHeight="1">
      <c r="B210" s="189" t="s">
        <v>358</v>
      </c>
      <c r="C210" s="189"/>
      <c r="D210" s="189"/>
      <c r="E210" s="189"/>
      <c r="F210" s="189"/>
      <c r="G210" s="189"/>
      <c r="H210" s="189"/>
    </row>
    <row r="211" spans="2:8" ht="16.5">
      <c r="B211" s="157"/>
      <c r="C211" s="157"/>
      <c r="D211" s="157"/>
      <c r="E211" s="157"/>
      <c r="F211" s="157"/>
      <c r="G211" s="157"/>
      <c r="H211" s="157"/>
    </row>
    <row r="212" spans="2:8" ht="187.5" customHeight="1">
      <c r="B212" s="189" t="s">
        <v>359</v>
      </c>
      <c r="C212" s="189"/>
      <c r="D212" s="189"/>
      <c r="E212" s="189"/>
      <c r="F212" s="189"/>
      <c r="G212" s="189"/>
      <c r="H212" s="189"/>
    </row>
    <row r="213" spans="2:8" ht="16.5">
      <c r="B213" s="157"/>
      <c r="C213" s="157"/>
      <c r="D213" s="157"/>
      <c r="E213" s="157"/>
      <c r="F213" s="157"/>
      <c r="G213" s="157"/>
      <c r="H213" s="157"/>
    </row>
    <row r="214" spans="2:8" ht="123" customHeight="1">
      <c r="B214" s="189" t="s">
        <v>360</v>
      </c>
      <c r="C214" s="189"/>
      <c r="D214" s="189"/>
      <c r="E214" s="189"/>
      <c r="F214" s="189"/>
      <c r="G214" s="189"/>
      <c r="H214" s="189"/>
    </row>
    <row r="215" spans="2:8" ht="16.5">
      <c r="B215" s="157"/>
      <c r="C215" s="157"/>
      <c r="D215" s="157"/>
      <c r="E215" s="157"/>
      <c r="F215" s="157"/>
      <c r="G215" s="157"/>
      <c r="H215" s="157"/>
    </row>
    <row r="216" spans="2:8" ht="69" customHeight="1">
      <c r="B216" s="189" t="s">
        <v>361</v>
      </c>
      <c r="C216" s="189"/>
      <c r="D216" s="189"/>
      <c r="E216" s="189"/>
      <c r="F216" s="189"/>
      <c r="G216" s="189"/>
      <c r="H216" s="189"/>
    </row>
    <row r="217" spans="2:8" ht="16.5">
      <c r="B217" s="157"/>
      <c r="C217" s="157"/>
      <c r="D217" s="157"/>
      <c r="E217" s="157"/>
      <c r="F217" s="157"/>
      <c r="G217" s="157"/>
      <c r="H217" s="157"/>
    </row>
    <row r="218" spans="2:8" ht="37.5" customHeight="1">
      <c r="B218" s="189" t="s">
        <v>362</v>
      </c>
      <c r="C218" s="189"/>
      <c r="D218" s="189"/>
      <c r="E218" s="189"/>
      <c r="F218" s="189"/>
      <c r="G218" s="189"/>
      <c r="H218" s="189"/>
    </row>
    <row r="219" spans="2:8" ht="16.5">
      <c r="B219" s="157"/>
      <c r="C219" s="157"/>
      <c r="D219" s="157"/>
      <c r="E219" s="157"/>
      <c r="F219" s="157"/>
      <c r="G219" s="157"/>
      <c r="H219" s="157"/>
    </row>
    <row r="220" spans="2:8" ht="16.5">
      <c r="B220" s="189" t="s">
        <v>363</v>
      </c>
      <c r="C220" s="189"/>
      <c r="D220" s="189"/>
      <c r="E220" s="189"/>
      <c r="F220" s="189"/>
      <c r="G220" s="189"/>
      <c r="H220" s="189"/>
    </row>
    <row r="221" spans="2:8" ht="16.5">
      <c r="B221" s="157"/>
      <c r="C221" s="157"/>
      <c r="D221" s="157"/>
      <c r="E221" s="157"/>
      <c r="F221" s="157"/>
      <c r="G221" s="157"/>
      <c r="H221" s="157"/>
    </row>
    <row r="222" spans="2:8" ht="49.5" customHeight="1">
      <c r="B222" s="189" t="s">
        <v>364</v>
      </c>
      <c r="C222" s="189"/>
      <c r="D222" s="189"/>
      <c r="E222" s="189"/>
      <c r="F222" s="189"/>
      <c r="G222" s="189"/>
      <c r="H222" s="189"/>
    </row>
    <row r="223" spans="2:8" ht="16.5">
      <c r="B223" s="157"/>
      <c r="C223" s="157"/>
      <c r="D223" s="157"/>
      <c r="E223" s="157"/>
      <c r="F223" s="157"/>
      <c r="G223" s="157"/>
      <c r="H223" s="157"/>
    </row>
    <row r="224" spans="2:8" ht="96" customHeight="1">
      <c r="B224" s="189" t="s">
        <v>365</v>
      </c>
      <c r="C224" s="189"/>
      <c r="D224" s="189"/>
      <c r="E224" s="189"/>
      <c r="F224" s="189"/>
      <c r="G224" s="189"/>
      <c r="H224" s="189"/>
    </row>
    <row r="225" spans="2:8" ht="16.5">
      <c r="B225" s="157"/>
      <c r="C225" s="157"/>
      <c r="D225" s="157"/>
      <c r="E225" s="157"/>
      <c r="F225" s="157"/>
      <c r="G225" s="157"/>
      <c r="H225" s="157"/>
    </row>
    <row r="226" spans="2:8" ht="113.25" customHeight="1">
      <c r="B226" s="189" t="s">
        <v>366</v>
      </c>
      <c r="C226" s="189"/>
      <c r="D226" s="189"/>
      <c r="E226" s="189"/>
      <c r="F226" s="189"/>
      <c r="G226" s="189"/>
      <c r="H226" s="189"/>
    </row>
    <row r="227" spans="2:8" ht="16.5">
      <c r="B227" s="157"/>
      <c r="C227" s="157"/>
      <c r="D227" s="157"/>
      <c r="E227" s="157"/>
      <c r="F227" s="157"/>
      <c r="G227" s="157"/>
      <c r="H227" s="157"/>
    </row>
    <row r="228" spans="2:8" ht="69.75" customHeight="1">
      <c r="B228" s="189" t="s">
        <v>367</v>
      </c>
      <c r="C228" s="189"/>
      <c r="D228" s="189"/>
      <c r="E228" s="189"/>
      <c r="F228" s="189"/>
      <c r="G228" s="189"/>
      <c r="H228" s="189"/>
    </row>
    <row r="229" spans="2:8" ht="16.5">
      <c r="B229" s="189"/>
      <c r="C229" s="189"/>
      <c r="D229" s="189"/>
      <c r="E229" s="189"/>
      <c r="F229" s="189"/>
      <c r="G229" s="189"/>
      <c r="H229" s="189"/>
    </row>
    <row r="230" spans="2:8" ht="16.5">
      <c r="B230" s="189"/>
      <c r="C230" s="189"/>
      <c r="D230" s="189"/>
      <c r="E230" s="189"/>
      <c r="F230" s="189"/>
      <c r="G230" s="189"/>
      <c r="H230" s="189"/>
    </row>
    <row r="231" spans="2:8" ht="16.5">
      <c r="B231" s="189"/>
      <c r="C231" s="189"/>
      <c r="D231" s="189"/>
      <c r="E231" s="189"/>
      <c r="F231" s="189"/>
      <c r="G231" s="189"/>
      <c r="H231" s="189"/>
    </row>
    <row r="232" spans="2:8" ht="16.5">
      <c r="B232" s="189"/>
      <c r="C232" s="189"/>
      <c r="D232" s="189"/>
      <c r="E232" s="189"/>
      <c r="F232" s="189"/>
      <c r="G232" s="189"/>
      <c r="H232" s="189"/>
    </row>
    <row r="233" spans="2:8" ht="16.5">
      <c r="B233" s="189"/>
      <c r="C233" s="189"/>
      <c r="D233" s="189"/>
      <c r="E233" s="189"/>
      <c r="F233" s="189"/>
      <c r="G233" s="189"/>
      <c r="H233" s="189"/>
    </row>
    <row r="234" spans="2:8" ht="16.5">
      <c r="B234" s="189"/>
      <c r="C234" s="189"/>
      <c r="D234" s="189"/>
      <c r="E234" s="189"/>
      <c r="F234" s="189"/>
      <c r="G234" s="189"/>
      <c r="H234" s="189"/>
    </row>
    <row r="235" spans="2:8" ht="16.5">
      <c r="B235" s="189"/>
      <c r="C235" s="189"/>
      <c r="D235" s="189"/>
      <c r="E235" s="189"/>
      <c r="F235" s="189"/>
      <c r="G235" s="189"/>
      <c r="H235" s="189"/>
    </row>
    <row r="236" spans="2:8" ht="16.5">
      <c r="B236" s="189"/>
      <c r="C236" s="189"/>
      <c r="D236" s="189"/>
      <c r="E236" s="189"/>
      <c r="F236" s="189"/>
      <c r="G236" s="189"/>
      <c r="H236" s="189"/>
    </row>
    <row r="237" spans="2:8" ht="16.5">
      <c r="B237" s="189"/>
      <c r="C237" s="189"/>
      <c r="D237" s="189"/>
      <c r="E237" s="189"/>
      <c r="F237" s="189"/>
      <c r="G237" s="189"/>
      <c r="H237" s="189"/>
    </row>
    <row r="238" spans="2:8" ht="16.5">
      <c r="B238" s="189"/>
      <c r="C238" s="189"/>
      <c r="D238" s="189"/>
      <c r="E238" s="189"/>
      <c r="F238" s="189"/>
      <c r="G238" s="189"/>
      <c r="H238" s="189"/>
    </row>
  </sheetData>
  <mergeCells count="117">
    <mergeCell ref="B17:H18"/>
    <mergeCell ref="B200:H200"/>
    <mergeCell ref="B202:H202"/>
    <mergeCell ref="B204:H204"/>
    <mergeCell ref="B206:H206"/>
    <mergeCell ref="B67:H67"/>
    <mergeCell ref="B95:H95"/>
    <mergeCell ref="B96:H96"/>
    <mergeCell ref="B94:H94"/>
    <mergeCell ref="B79:H79"/>
    <mergeCell ref="B82:H82"/>
    <mergeCell ref="B74:H76"/>
    <mergeCell ref="B78:H78"/>
    <mergeCell ref="B81:H81"/>
    <mergeCell ref="B145:H145"/>
    <mergeCell ref="B178:H178"/>
    <mergeCell ref="B112:H112"/>
    <mergeCell ref="B53:H53"/>
    <mergeCell ref="B55:H55"/>
    <mergeCell ref="B56:H58"/>
    <mergeCell ref="B60:H60"/>
    <mergeCell ref="B24:H29"/>
    <mergeCell ref="B31:H34"/>
    <mergeCell ref="B36:H39"/>
    <mergeCell ref="A1:H1"/>
    <mergeCell ref="B68:H68"/>
    <mergeCell ref="J202:P202"/>
    <mergeCell ref="B185:H185"/>
    <mergeCell ref="B186:H186"/>
    <mergeCell ref="B188:H188"/>
    <mergeCell ref="B190:H190"/>
    <mergeCell ref="B192:H192"/>
    <mergeCell ref="B194:H194"/>
    <mergeCell ref="B196:H196"/>
    <mergeCell ref="B198:H198"/>
    <mergeCell ref="B116:H118"/>
    <mergeCell ref="B6:H6"/>
    <mergeCell ref="B66:H66"/>
    <mergeCell ref="B61:H61"/>
    <mergeCell ref="B62:H62"/>
    <mergeCell ref="B3:H5"/>
    <mergeCell ref="B7:H13"/>
    <mergeCell ref="B14:H15"/>
    <mergeCell ref="B16:H16"/>
    <mergeCell ref="B19:H19"/>
    <mergeCell ref="B20:H21"/>
    <mergeCell ref="B22:H22"/>
    <mergeCell ref="B23:C23"/>
    <mergeCell ref="B42:H47"/>
    <mergeCell ref="B50:H52"/>
    <mergeCell ref="B84:H84"/>
    <mergeCell ref="B85:H88"/>
    <mergeCell ref="B89:H92"/>
    <mergeCell ref="B93:H93"/>
    <mergeCell ref="B101:H101"/>
    <mergeCell ref="B97:H97"/>
    <mergeCell ref="B70:H71"/>
    <mergeCell ref="B73:H73"/>
    <mergeCell ref="B63:H63"/>
    <mergeCell ref="B64:H64"/>
    <mergeCell ref="B65:H65"/>
    <mergeCell ref="B98:H98"/>
    <mergeCell ref="B99:H99"/>
    <mergeCell ref="B120:H120"/>
    <mergeCell ref="B121:H123"/>
    <mergeCell ref="B125:H125"/>
    <mergeCell ref="B126:H127"/>
    <mergeCell ref="B128:H132"/>
    <mergeCell ref="B102:H106"/>
    <mergeCell ref="B107:H108"/>
    <mergeCell ref="B109:H109"/>
    <mergeCell ref="B111:H111"/>
    <mergeCell ref="B115:H115"/>
    <mergeCell ref="B113:H113"/>
    <mergeCell ref="B146:H148"/>
    <mergeCell ref="B150:H151"/>
    <mergeCell ref="B152:H154"/>
    <mergeCell ref="B155:H157"/>
    <mergeCell ref="B158:H159"/>
    <mergeCell ref="B133:H134"/>
    <mergeCell ref="B135:H137"/>
    <mergeCell ref="B138:H140"/>
    <mergeCell ref="B141:H142"/>
    <mergeCell ref="B144:H144"/>
    <mergeCell ref="B181:H183"/>
    <mergeCell ref="B184:H184"/>
    <mergeCell ref="B169:H172"/>
    <mergeCell ref="B173:H174"/>
    <mergeCell ref="B175:H176"/>
    <mergeCell ref="B177:H177"/>
    <mergeCell ref="B179:H180"/>
    <mergeCell ref="A160:A161"/>
    <mergeCell ref="B160:H161"/>
    <mergeCell ref="B162:H163"/>
    <mergeCell ref="B164:H165"/>
    <mergeCell ref="B166:H168"/>
    <mergeCell ref="B218:H218"/>
    <mergeCell ref="B220:H220"/>
    <mergeCell ref="B222:H222"/>
    <mergeCell ref="B224:H224"/>
    <mergeCell ref="B226:H226"/>
    <mergeCell ref="B208:H208"/>
    <mergeCell ref="B210:H210"/>
    <mergeCell ref="B212:H212"/>
    <mergeCell ref="B214:H214"/>
    <mergeCell ref="B216:H216"/>
    <mergeCell ref="B238:H238"/>
    <mergeCell ref="B233:H233"/>
    <mergeCell ref="B234:H234"/>
    <mergeCell ref="B235:H235"/>
    <mergeCell ref="B236:H236"/>
    <mergeCell ref="B237:H237"/>
    <mergeCell ref="B228:H228"/>
    <mergeCell ref="B229:H229"/>
    <mergeCell ref="B230:H230"/>
    <mergeCell ref="B231:H231"/>
    <mergeCell ref="B232:H232"/>
  </mergeCells>
  <pageMargins left="1" right="1" top="1" bottom="1" header="0.5" footer="0.5"/>
  <pageSetup paperSize="9" orientation="portrait" r:id="rId1"/>
  <rowBreaks count="9" manualBreakCount="9">
    <brk id="14" max="7" man="1"/>
    <brk id="40" max="7" man="1"/>
    <brk id="71" max="7" man="1"/>
    <brk id="100" max="7" man="1"/>
    <brk id="119" max="7" man="1"/>
    <brk id="137" max="7" man="1"/>
    <brk id="143" max="7" man="1"/>
    <brk id="165" max="7" man="1"/>
    <brk id="18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24"/>
  <sheetViews>
    <sheetView view="pageBreakPreview" zoomScale="85" zoomScaleNormal="100" zoomScaleSheetLayoutView="85" workbookViewId="0">
      <selection activeCell="S6" sqref="S6"/>
    </sheetView>
  </sheetViews>
  <sheetFormatPr defaultColWidth="9.140625" defaultRowHeight="12.75"/>
  <cols>
    <col min="1" max="1" width="6.28515625" customWidth="1"/>
    <col min="2" max="2" width="34.5703125" customWidth="1"/>
    <col min="3" max="3" width="8.5703125" customWidth="1"/>
    <col min="4" max="4" width="8.85546875" customWidth="1"/>
    <col min="5" max="5" width="10.5703125" customWidth="1"/>
    <col min="6" max="6" width="16" customWidth="1"/>
    <col min="7" max="7" width="23.85546875" customWidth="1"/>
    <col min="8" max="8" width="17.5703125" customWidth="1"/>
  </cols>
  <sheetData>
    <row r="1" spans="1:7" ht="18.75">
      <c r="A1" s="64" t="s">
        <v>77</v>
      </c>
      <c r="B1" s="65" t="s">
        <v>78</v>
      </c>
      <c r="C1" s="45"/>
      <c r="D1" s="45"/>
      <c r="E1" s="45"/>
      <c r="F1" s="45"/>
    </row>
    <row r="2" spans="1:7" ht="18.75">
      <c r="A2" s="64"/>
      <c r="B2" s="65"/>
      <c r="C2" s="45"/>
      <c r="D2" s="45"/>
      <c r="E2" s="45"/>
      <c r="F2" s="45"/>
    </row>
    <row r="3" spans="1:7" ht="16.5">
      <c r="A3" s="129" t="s">
        <v>6</v>
      </c>
      <c r="B3" s="53" t="s">
        <v>0</v>
      </c>
      <c r="C3" s="52"/>
      <c r="D3" s="52"/>
      <c r="E3" s="52"/>
      <c r="F3" s="52"/>
    </row>
    <row r="4" spans="1:7" ht="16.5">
      <c r="A4" s="129"/>
      <c r="B4" s="53"/>
      <c r="C4" s="52"/>
      <c r="D4" s="52"/>
      <c r="E4" s="52"/>
      <c r="F4" s="52"/>
    </row>
    <row r="5" spans="1:7" ht="16.5">
      <c r="A5" s="129"/>
      <c r="B5" s="61" t="s">
        <v>99</v>
      </c>
      <c r="C5" s="61"/>
      <c r="D5" s="61"/>
      <c r="E5" s="61"/>
      <c r="F5" s="61"/>
    </row>
    <row r="6" spans="1:7" ht="195" customHeight="1">
      <c r="A6" s="129"/>
      <c r="B6" s="206" t="s">
        <v>101</v>
      </c>
      <c r="C6" s="206"/>
      <c r="D6" s="206"/>
      <c r="E6" s="206"/>
      <c r="F6" s="206"/>
    </row>
    <row r="7" spans="1:7" ht="16.5">
      <c r="A7" s="52"/>
      <c r="B7" s="52"/>
      <c r="C7" s="52"/>
      <c r="D7" s="52"/>
      <c r="E7" s="52"/>
      <c r="F7" s="52"/>
    </row>
    <row r="8" spans="1:7" ht="16.5">
      <c r="A8" s="32">
        <v>1</v>
      </c>
      <c r="B8" s="32">
        <v>2</v>
      </c>
      <c r="C8" s="32">
        <v>3</v>
      </c>
      <c r="D8" s="32">
        <v>4</v>
      </c>
      <c r="E8" s="32">
        <v>5</v>
      </c>
      <c r="F8" s="32">
        <v>6</v>
      </c>
    </row>
    <row r="9" spans="1:7" ht="33">
      <c r="A9" s="46" t="s">
        <v>1</v>
      </c>
      <c r="B9" s="46" t="s">
        <v>2</v>
      </c>
      <c r="C9" s="46" t="s">
        <v>3</v>
      </c>
      <c r="D9" s="46" t="s">
        <v>4</v>
      </c>
      <c r="E9" s="46" t="s">
        <v>120</v>
      </c>
      <c r="F9" s="46" t="s">
        <v>384</v>
      </c>
      <c r="G9" s="71"/>
    </row>
    <row r="10" spans="1:7" ht="16.5">
      <c r="A10" s="47"/>
      <c r="B10" s="47"/>
      <c r="C10" s="34"/>
      <c r="D10" s="47"/>
      <c r="E10" s="48"/>
      <c r="F10" s="37"/>
      <c r="G10" s="24"/>
    </row>
    <row r="11" spans="1:7" ht="320.25" customHeight="1">
      <c r="A11" s="29">
        <v>1</v>
      </c>
      <c r="B11" s="70" t="s">
        <v>201</v>
      </c>
      <c r="C11" s="34"/>
      <c r="D11" s="39"/>
      <c r="E11" s="80"/>
      <c r="F11" s="80"/>
      <c r="G11" s="24"/>
    </row>
    <row r="12" spans="1:7" ht="152.25" customHeight="1">
      <c r="A12" s="29"/>
      <c r="B12" s="70" t="s">
        <v>202</v>
      </c>
      <c r="C12" s="34"/>
      <c r="D12" s="39"/>
      <c r="E12" s="80"/>
      <c r="F12" s="80"/>
      <c r="G12" s="24"/>
    </row>
    <row r="13" spans="1:7" ht="409.5" customHeight="1">
      <c r="A13" s="47"/>
      <c r="B13" s="70" t="s">
        <v>186</v>
      </c>
      <c r="C13" s="34" t="s">
        <v>184</v>
      </c>
      <c r="D13" s="39">
        <v>1</v>
      </c>
      <c r="E13" s="80"/>
      <c r="F13" s="95">
        <f>D13*E13</f>
        <v>0</v>
      </c>
      <c r="G13" s="24"/>
    </row>
    <row r="14" spans="1:7" ht="16.5">
      <c r="A14" s="47"/>
      <c r="B14" s="143"/>
      <c r="C14" s="34"/>
      <c r="D14" s="39"/>
      <c r="E14" s="80"/>
      <c r="F14" s="80"/>
      <c r="G14" s="24"/>
    </row>
    <row r="15" spans="1:7" ht="309.75" customHeight="1">
      <c r="A15" s="29">
        <f>A11+1</f>
        <v>2</v>
      </c>
      <c r="B15" s="144" t="s">
        <v>148</v>
      </c>
      <c r="C15" s="34" t="s">
        <v>104</v>
      </c>
      <c r="D15" s="39">
        <v>150</v>
      </c>
      <c r="E15" s="80"/>
      <c r="F15" s="95">
        <f>D15*E15</f>
        <v>0</v>
      </c>
      <c r="G15" s="23"/>
    </row>
    <row r="16" spans="1:7" ht="16.5">
      <c r="A16" s="46"/>
      <c r="B16" s="144"/>
      <c r="C16" s="34"/>
      <c r="D16" s="39"/>
      <c r="E16" s="80"/>
      <c r="F16" s="80"/>
    </row>
    <row r="17" spans="1:7" ht="165">
      <c r="A17" s="29">
        <f>A15+1</f>
        <v>3</v>
      </c>
      <c r="B17" s="144" t="s">
        <v>107</v>
      </c>
      <c r="C17" s="34"/>
      <c r="D17" s="39"/>
      <c r="E17" s="91"/>
      <c r="F17" s="80"/>
      <c r="G17" s="23"/>
    </row>
    <row r="18" spans="1:7" ht="16.5">
      <c r="A18" s="29"/>
      <c r="B18" s="70" t="s">
        <v>106</v>
      </c>
      <c r="C18" s="34" t="s">
        <v>104</v>
      </c>
      <c r="D18" s="39">
        <v>100</v>
      </c>
      <c r="E18" s="80"/>
      <c r="F18" s="95">
        <f>D18*E18</f>
        <v>0</v>
      </c>
      <c r="G18" s="23"/>
    </row>
    <row r="19" spans="1:7" ht="16.5">
      <c r="A19" s="29"/>
      <c r="B19" s="70" t="s">
        <v>105</v>
      </c>
      <c r="C19" s="34" t="s">
        <v>104</v>
      </c>
      <c r="D19" s="39">
        <v>100</v>
      </c>
      <c r="E19" s="80"/>
      <c r="F19" s="95">
        <f>D19*E19</f>
        <v>0</v>
      </c>
      <c r="G19" s="23"/>
    </row>
    <row r="20" spans="1:7" ht="16.5">
      <c r="A20" s="49"/>
      <c r="B20" s="143"/>
      <c r="C20" s="34"/>
      <c r="D20" s="39"/>
      <c r="E20" s="80"/>
      <c r="F20" s="80"/>
    </row>
    <row r="21" spans="1:7" ht="165">
      <c r="A21" s="29">
        <f>A17+1</f>
        <v>4</v>
      </c>
      <c r="B21" s="144" t="s">
        <v>149</v>
      </c>
      <c r="C21" s="34" t="s">
        <v>5</v>
      </c>
      <c r="D21" s="39">
        <v>1400</v>
      </c>
      <c r="E21" s="80"/>
      <c r="F21" s="95">
        <f>D21*E21</f>
        <v>0</v>
      </c>
      <c r="G21" s="25"/>
    </row>
    <row r="22" spans="1:7" ht="16.5">
      <c r="A22" s="29"/>
      <c r="B22" s="144"/>
      <c r="C22" s="34"/>
      <c r="D22" s="39"/>
      <c r="E22" s="80"/>
      <c r="F22" s="80"/>
      <c r="G22" s="25"/>
    </row>
    <row r="23" spans="1:7" ht="231">
      <c r="A23" s="29">
        <f>A21+1</f>
        <v>5</v>
      </c>
      <c r="B23" s="144" t="s">
        <v>150</v>
      </c>
      <c r="C23" s="34"/>
      <c r="D23" s="50"/>
      <c r="E23" s="88"/>
      <c r="F23" s="88"/>
      <c r="G23" s="25"/>
    </row>
    <row r="24" spans="1:7" ht="231">
      <c r="A24" s="29"/>
      <c r="B24" s="70" t="s">
        <v>135</v>
      </c>
      <c r="C24" s="34" t="s">
        <v>5</v>
      </c>
      <c r="D24" s="39">
        <v>100</v>
      </c>
      <c r="E24" s="89"/>
      <c r="F24" s="95">
        <f>D24*E24</f>
        <v>0</v>
      </c>
    </row>
    <row r="25" spans="1:7" ht="16.5">
      <c r="A25" s="29"/>
      <c r="B25" s="70"/>
      <c r="C25" s="34"/>
      <c r="D25" s="39"/>
      <c r="E25" s="89"/>
      <c r="F25" s="95"/>
    </row>
    <row r="26" spans="1:7" ht="247.5">
      <c r="A26" s="29">
        <f>A23+1</f>
        <v>6</v>
      </c>
      <c r="B26" s="70" t="s">
        <v>187</v>
      </c>
      <c r="C26" s="34"/>
      <c r="D26" s="39"/>
      <c r="E26" s="89"/>
      <c r="F26" s="95"/>
    </row>
    <row r="27" spans="1:7" ht="33">
      <c r="A27" s="29"/>
      <c r="B27" s="70" t="s">
        <v>188</v>
      </c>
      <c r="C27" s="34" t="s">
        <v>5</v>
      </c>
      <c r="D27" s="39">
        <v>1400</v>
      </c>
      <c r="E27" s="89"/>
      <c r="F27" s="95">
        <f>D27*E27</f>
        <v>0</v>
      </c>
    </row>
    <row r="28" spans="1:7" ht="16.5">
      <c r="A28" s="29"/>
      <c r="B28" s="70"/>
      <c r="C28" s="34"/>
      <c r="D28" s="39"/>
      <c r="E28" s="89"/>
      <c r="F28" s="95"/>
    </row>
    <row r="29" spans="1:7" ht="82.5">
      <c r="A29" s="29">
        <f>A26+1</f>
        <v>7</v>
      </c>
      <c r="B29" s="144" t="s">
        <v>151</v>
      </c>
      <c r="C29" s="34" t="s">
        <v>102</v>
      </c>
      <c r="D29" s="39">
        <v>1</v>
      </c>
      <c r="E29" s="80"/>
      <c r="F29" s="95">
        <f>D29*E29</f>
        <v>0</v>
      </c>
      <c r="G29" s="24"/>
    </row>
    <row r="30" spans="1:7" ht="16.5">
      <c r="A30" s="29"/>
      <c r="B30" s="144"/>
      <c r="C30" s="34"/>
      <c r="D30" s="39"/>
      <c r="E30" s="80"/>
      <c r="F30" s="80"/>
      <c r="G30" s="24"/>
    </row>
    <row r="31" spans="1:7" ht="329.25" customHeight="1">
      <c r="A31" s="29">
        <f>A29+1</f>
        <v>8</v>
      </c>
      <c r="B31" s="70" t="s">
        <v>136</v>
      </c>
      <c r="C31" s="38" t="s">
        <v>129</v>
      </c>
      <c r="D31" s="39">
        <v>1</v>
      </c>
      <c r="E31" s="94"/>
      <c r="F31" s="95">
        <f>D31*E31</f>
        <v>0</v>
      </c>
      <c r="G31" s="24"/>
    </row>
    <row r="32" spans="1:7" ht="16.5">
      <c r="A32" s="29"/>
      <c r="B32" s="70"/>
      <c r="C32" s="38"/>
      <c r="D32" s="39"/>
      <c r="E32" s="94"/>
      <c r="F32" s="95"/>
      <c r="G32" s="24"/>
    </row>
    <row r="33" spans="1:7" ht="363">
      <c r="A33" s="29">
        <f>A31+1</f>
        <v>9</v>
      </c>
      <c r="B33" s="144" t="s">
        <v>189</v>
      </c>
      <c r="C33" s="38" t="s">
        <v>5</v>
      </c>
      <c r="D33" s="39">
        <v>610</v>
      </c>
      <c r="E33" s="94"/>
      <c r="F33" s="95">
        <f>D33*E33</f>
        <v>0</v>
      </c>
      <c r="G33" s="24"/>
    </row>
    <row r="34" spans="1:7" ht="16.5">
      <c r="A34" s="29"/>
      <c r="B34" s="144"/>
      <c r="C34" s="38"/>
      <c r="D34" s="39"/>
      <c r="E34" s="94"/>
      <c r="F34" s="95"/>
      <c r="G34" s="24"/>
    </row>
    <row r="35" spans="1:7" ht="214.5">
      <c r="A35" s="29">
        <f>A33+1</f>
        <v>10</v>
      </c>
      <c r="B35" s="144" t="s">
        <v>251</v>
      </c>
      <c r="C35" s="34" t="s">
        <v>104</v>
      </c>
      <c r="D35" s="39">
        <v>150</v>
      </c>
      <c r="E35" s="80"/>
      <c r="F35" s="91">
        <f>D35*E35</f>
        <v>0</v>
      </c>
      <c r="G35" s="24"/>
    </row>
    <row r="36" spans="1:7" ht="16.5">
      <c r="A36" s="49"/>
      <c r="B36" s="47"/>
      <c r="C36" s="34"/>
      <c r="D36" s="47"/>
      <c r="E36" s="80"/>
      <c r="F36" s="80"/>
    </row>
    <row r="37" spans="1:7" ht="16.5">
      <c r="A37" s="49"/>
      <c r="B37" s="51" t="s">
        <v>79</v>
      </c>
      <c r="C37" s="34"/>
      <c r="D37" s="47"/>
      <c r="E37" s="96"/>
      <c r="F37" s="96">
        <f>SUM(F10:F36)</f>
        <v>0</v>
      </c>
    </row>
    <row r="38" spans="1:7" ht="16.5">
      <c r="A38" s="52"/>
      <c r="B38" s="52"/>
      <c r="C38" s="52"/>
      <c r="D38" s="52"/>
      <c r="E38" s="93"/>
      <c r="F38" s="93"/>
    </row>
    <row r="39" spans="1:7" ht="16.5">
      <c r="A39" s="52"/>
      <c r="B39" s="52"/>
      <c r="C39" s="52"/>
      <c r="D39" s="52"/>
      <c r="E39" s="93"/>
      <c r="F39" s="93"/>
    </row>
    <row r="40" spans="1:7" ht="16.5">
      <c r="A40" s="129" t="s">
        <v>9</v>
      </c>
      <c r="B40" s="53" t="s">
        <v>130</v>
      </c>
      <c r="C40" s="52"/>
      <c r="D40" s="52"/>
      <c r="E40" s="93"/>
      <c r="F40" s="93"/>
    </row>
    <row r="41" spans="1:7" ht="16.5">
      <c r="A41" s="52"/>
      <c r="B41" s="52"/>
      <c r="C41" s="52"/>
      <c r="D41" s="52"/>
      <c r="E41" s="93"/>
      <c r="F41" s="93"/>
    </row>
    <row r="42" spans="1:7" ht="16.5">
      <c r="A42" s="32">
        <v>1</v>
      </c>
      <c r="B42" s="32">
        <v>2</v>
      </c>
      <c r="C42" s="32">
        <v>3</v>
      </c>
      <c r="D42" s="32">
        <v>4</v>
      </c>
      <c r="E42" s="158">
        <v>5</v>
      </c>
      <c r="F42" s="158">
        <v>6</v>
      </c>
    </row>
    <row r="43" spans="1:7" ht="33">
      <c r="A43" s="46" t="s">
        <v>1</v>
      </c>
      <c r="B43" s="46" t="s">
        <v>2</v>
      </c>
      <c r="C43" s="46" t="s">
        <v>3</v>
      </c>
      <c r="D43" s="46" t="s">
        <v>4</v>
      </c>
      <c r="E43" s="46" t="s">
        <v>120</v>
      </c>
      <c r="F43" s="46" t="s">
        <v>384</v>
      </c>
    </row>
    <row r="44" spans="1:7" ht="49.5">
      <c r="A44" s="46"/>
      <c r="B44" s="144" t="s">
        <v>174</v>
      </c>
      <c r="C44" s="46"/>
      <c r="D44" s="46"/>
      <c r="E44" s="84"/>
      <c r="F44" s="84"/>
    </row>
    <row r="45" spans="1:7" ht="16.5">
      <c r="A45" s="52"/>
      <c r="B45" s="145"/>
      <c r="C45" s="52"/>
      <c r="D45" s="52"/>
      <c r="E45" s="93"/>
      <c r="F45" s="93"/>
    </row>
    <row r="46" spans="1:7" ht="173.25" customHeight="1">
      <c r="A46" s="31">
        <f>A35+1</f>
        <v>11</v>
      </c>
      <c r="B46" s="70" t="s">
        <v>137</v>
      </c>
      <c r="C46" s="32" t="s">
        <v>8</v>
      </c>
      <c r="D46" s="57">
        <v>70</v>
      </c>
      <c r="E46" s="79"/>
      <c r="F46" s="95">
        <f>D46*E46</f>
        <v>0</v>
      </c>
    </row>
    <row r="47" spans="1:7" ht="16.5">
      <c r="A47" s="31"/>
      <c r="B47" s="70"/>
      <c r="C47" s="32"/>
      <c r="D47" s="57"/>
      <c r="E47" s="79"/>
      <c r="F47" s="95"/>
    </row>
    <row r="48" spans="1:7" ht="132">
      <c r="A48" s="31">
        <f>A46+1</f>
        <v>12</v>
      </c>
      <c r="B48" s="70" t="s">
        <v>217</v>
      </c>
      <c r="C48" s="32" t="s">
        <v>8</v>
      </c>
      <c r="D48" s="57">
        <v>110</v>
      </c>
      <c r="E48" s="79"/>
      <c r="F48" s="95">
        <f>D48*E48</f>
        <v>0</v>
      </c>
    </row>
    <row r="49" spans="1:6" ht="16.5">
      <c r="A49" s="29"/>
      <c r="B49" s="144"/>
      <c r="C49" s="34"/>
      <c r="D49" s="39"/>
      <c r="E49" s="92"/>
      <c r="F49" s="92"/>
    </row>
    <row r="50" spans="1:6" ht="123" customHeight="1">
      <c r="A50" s="31">
        <f>A48+1</f>
        <v>13</v>
      </c>
      <c r="B50" s="70" t="s">
        <v>219</v>
      </c>
      <c r="C50" s="32" t="s">
        <v>8</v>
      </c>
      <c r="D50" s="57">
        <v>30</v>
      </c>
      <c r="E50" s="79"/>
      <c r="F50" s="95">
        <f>D50*E50</f>
        <v>0</v>
      </c>
    </row>
    <row r="51" spans="1:6" ht="16.5">
      <c r="A51" s="31"/>
      <c r="B51" s="70"/>
      <c r="C51" s="32"/>
      <c r="D51" s="57"/>
      <c r="E51" s="79"/>
      <c r="F51" s="95"/>
    </row>
    <row r="52" spans="1:6" ht="132">
      <c r="A52" s="31">
        <f>A50+1</f>
        <v>14</v>
      </c>
      <c r="B52" s="70" t="s">
        <v>218</v>
      </c>
      <c r="C52" s="32" t="s">
        <v>8</v>
      </c>
      <c r="D52" s="57">
        <v>50</v>
      </c>
      <c r="E52" s="79"/>
      <c r="F52" s="95">
        <f>D52*E52</f>
        <v>0</v>
      </c>
    </row>
    <row r="53" spans="1:6" ht="16.5">
      <c r="A53" s="31"/>
      <c r="B53" s="70"/>
      <c r="C53" s="32"/>
      <c r="D53" s="57"/>
      <c r="E53" s="79"/>
      <c r="F53" s="95"/>
    </row>
    <row r="54" spans="1:6" ht="230.25" customHeight="1">
      <c r="A54" s="31">
        <f>A52+1</f>
        <v>15</v>
      </c>
      <c r="B54" s="70" t="s">
        <v>246</v>
      </c>
      <c r="C54" s="32" t="s">
        <v>8</v>
      </c>
      <c r="D54" s="57">
        <v>15</v>
      </c>
      <c r="E54" s="79"/>
      <c r="F54" s="91">
        <f>D54*E54</f>
        <v>0</v>
      </c>
    </row>
    <row r="55" spans="1:6" ht="16.5">
      <c r="A55" s="31"/>
      <c r="B55" s="70"/>
      <c r="C55" s="32"/>
      <c r="D55" s="57"/>
      <c r="E55" s="79"/>
      <c r="F55" s="91"/>
    </row>
    <row r="56" spans="1:6" ht="313.5">
      <c r="A56" s="31">
        <f>A54+1</f>
        <v>16</v>
      </c>
      <c r="B56" s="70" t="s">
        <v>247</v>
      </c>
      <c r="C56" s="32" t="s">
        <v>8</v>
      </c>
      <c r="D56" s="57">
        <v>30</v>
      </c>
      <c r="E56" s="79"/>
      <c r="F56" s="91">
        <f>D56*E56</f>
        <v>0</v>
      </c>
    </row>
    <row r="57" spans="1:6" ht="16.5">
      <c r="A57" s="31"/>
      <c r="B57" s="70"/>
      <c r="C57" s="32"/>
      <c r="D57" s="57"/>
      <c r="E57" s="79"/>
      <c r="F57" s="91"/>
    </row>
    <row r="58" spans="1:6" ht="264">
      <c r="A58" s="31">
        <f>A56+1</f>
        <v>17</v>
      </c>
      <c r="B58" s="70" t="s">
        <v>248</v>
      </c>
      <c r="C58" s="32" t="s">
        <v>8</v>
      </c>
      <c r="D58" s="57">
        <v>15</v>
      </c>
      <c r="E58" s="79"/>
      <c r="F58" s="91">
        <f>D58*E58</f>
        <v>0</v>
      </c>
    </row>
    <row r="59" spans="1:6" ht="16.5">
      <c r="A59" s="52"/>
      <c r="B59" s="143"/>
      <c r="C59" s="52"/>
      <c r="D59" s="57"/>
      <c r="E59" s="79"/>
      <c r="F59" s="93"/>
    </row>
    <row r="60" spans="1:6" ht="85.5" customHeight="1">
      <c r="A60" s="31">
        <f>A58+1</f>
        <v>18</v>
      </c>
      <c r="B60" s="70" t="s">
        <v>261</v>
      </c>
      <c r="C60" s="32" t="s">
        <v>8</v>
      </c>
      <c r="D60" s="57">
        <v>150</v>
      </c>
      <c r="E60" s="79"/>
      <c r="F60" s="95">
        <f>D60*E60</f>
        <v>0</v>
      </c>
    </row>
    <row r="61" spans="1:6" ht="16.5">
      <c r="A61" s="31"/>
      <c r="B61" s="70"/>
      <c r="C61" s="32"/>
      <c r="D61" s="57"/>
      <c r="E61" s="79"/>
      <c r="F61" s="95"/>
    </row>
    <row r="62" spans="1:6" ht="115.5">
      <c r="A62" s="31">
        <f>A60+1</f>
        <v>19</v>
      </c>
      <c r="B62" s="144" t="s">
        <v>220</v>
      </c>
      <c r="C62" s="32" t="s">
        <v>8</v>
      </c>
      <c r="D62" s="57">
        <v>70</v>
      </c>
      <c r="E62" s="79"/>
      <c r="F62" s="95">
        <f>D62*E62</f>
        <v>0</v>
      </c>
    </row>
    <row r="63" spans="1:6" ht="16.5">
      <c r="A63" s="31"/>
      <c r="B63" s="70"/>
      <c r="C63" s="32"/>
      <c r="D63" s="57"/>
      <c r="E63" s="79"/>
      <c r="F63" s="95"/>
    </row>
    <row r="64" spans="1:6" ht="409.5">
      <c r="A64" s="31">
        <f>A62+1</f>
        <v>20</v>
      </c>
      <c r="B64" s="144" t="s">
        <v>336</v>
      </c>
      <c r="C64" s="32" t="s">
        <v>8</v>
      </c>
      <c r="D64" s="57">
        <v>50</v>
      </c>
      <c r="E64" s="79"/>
      <c r="F64" s="95">
        <f>D64*E64</f>
        <v>0</v>
      </c>
    </row>
    <row r="65" spans="1:7" ht="16.5">
      <c r="A65" s="52"/>
      <c r="B65" s="143"/>
      <c r="C65" s="52"/>
      <c r="D65" s="57"/>
      <c r="E65" s="79"/>
      <c r="F65" s="93"/>
    </row>
    <row r="66" spans="1:7" ht="66">
      <c r="A66" s="31">
        <f>A64+1</f>
        <v>21</v>
      </c>
      <c r="B66" s="70" t="s">
        <v>131</v>
      </c>
      <c r="C66" s="32" t="s">
        <v>8</v>
      </c>
      <c r="D66" s="57">
        <v>150</v>
      </c>
      <c r="E66" s="79"/>
      <c r="F66" s="95">
        <f>D66*E66</f>
        <v>0</v>
      </c>
    </row>
    <row r="67" spans="1:7" ht="16.5">
      <c r="A67" s="31"/>
      <c r="B67" s="70"/>
      <c r="C67" s="32"/>
      <c r="D67" s="57"/>
      <c r="E67" s="79"/>
      <c r="F67" s="95"/>
    </row>
    <row r="68" spans="1:7" ht="51" customHeight="1">
      <c r="A68" s="31">
        <f>A66+1</f>
        <v>22</v>
      </c>
      <c r="B68" s="144" t="s">
        <v>190</v>
      </c>
      <c r="C68" s="32"/>
      <c r="D68" s="57"/>
      <c r="E68" s="79"/>
      <c r="F68" s="91"/>
    </row>
    <row r="69" spans="1:7" ht="409.5">
      <c r="A69" s="31"/>
      <c r="B69" s="70" t="s">
        <v>319</v>
      </c>
      <c r="C69" s="32"/>
      <c r="D69" s="57"/>
      <c r="E69" s="79"/>
      <c r="F69" s="91"/>
    </row>
    <row r="70" spans="1:7" ht="363">
      <c r="A70" s="31"/>
      <c r="B70" s="70" t="s">
        <v>262</v>
      </c>
      <c r="C70" s="32" t="s">
        <v>7</v>
      </c>
      <c r="D70" s="57">
        <v>650</v>
      </c>
      <c r="E70" s="79"/>
      <c r="F70" s="91">
        <f>D70*E70</f>
        <v>0</v>
      </c>
    </row>
    <row r="71" spans="1:7" ht="16.5">
      <c r="A71" s="52"/>
      <c r="B71" s="52"/>
      <c r="C71" s="52"/>
      <c r="D71" s="52"/>
      <c r="E71" s="93"/>
      <c r="F71" s="93"/>
    </row>
    <row r="72" spans="1:7" ht="18.75" customHeight="1">
      <c r="A72" s="54"/>
      <c r="B72" s="51" t="s">
        <v>94</v>
      </c>
      <c r="C72" s="52"/>
      <c r="D72" s="52"/>
      <c r="E72" s="96"/>
      <c r="F72" s="97">
        <f>SUM(F46:F70)</f>
        <v>0</v>
      </c>
    </row>
    <row r="73" spans="1:7" ht="16.5">
      <c r="A73" s="52"/>
      <c r="B73" s="52"/>
      <c r="C73" s="52"/>
      <c r="D73" s="52"/>
      <c r="E73" s="93"/>
      <c r="F73" s="93"/>
    </row>
    <row r="74" spans="1:7" ht="16.5">
      <c r="A74" s="52"/>
      <c r="B74" s="52"/>
      <c r="C74" s="52"/>
      <c r="D74" s="52"/>
      <c r="E74" s="93"/>
      <c r="F74" s="93"/>
    </row>
    <row r="75" spans="1:7" ht="16.5">
      <c r="A75" s="129" t="s">
        <v>10</v>
      </c>
      <c r="B75" s="53" t="s">
        <v>93</v>
      </c>
      <c r="C75" s="52"/>
      <c r="D75" s="52"/>
      <c r="E75" s="93"/>
      <c r="F75" s="93"/>
    </row>
    <row r="76" spans="1:7" ht="16.5">
      <c r="A76" s="52"/>
      <c r="B76" s="52"/>
      <c r="C76" s="52"/>
      <c r="D76" s="52"/>
      <c r="E76" s="93"/>
      <c r="F76" s="93"/>
    </row>
    <row r="77" spans="1:7" ht="16.5">
      <c r="A77" s="32">
        <v>1</v>
      </c>
      <c r="B77" s="32">
        <v>2</v>
      </c>
      <c r="C77" s="32">
        <v>3</v>
      </c>
      <c r="D77" s="32">
        <v>4</v>
      </c>
      <c r="E77" s="158">
        <v>5</v>
      </c>
      <c r="F77" s="158">
        <v>6</v>
      </c>
    </row>
    <row r="78" spans="1:7" ht="33">
      <c r="A78" s="46" t="s">
        <v>1</v>
      </c>
      <c r="B78" s="46" t="s">
        <v>2</v>
      </c>
      <c r="C78" s="46" t="s">
        <v>3</v>
      </c>
      <c r="D78" s="46" t="s">
        <v>4</v>
      </c>
      <c r="E78" s="46" t="s">
        <v>120</v>
      </c>
      <c r="F78" s="46" t="s">
        <v>384</v>
      </c>
    </row>
    <row r="79" spans="1:7" ht="16.5">
      <c r="A79" s="52"/>
      <c r="B79" s="53"/>
      <c r="C79" s="52"/>
      <c r="D79" s="52"/>
      <c r="E79" s="93"/>
      <c r="F79" s="93"/>
    </row>
    <row r="80" spans="1:7" ht="105.75" customHeight="1">
      <c r="A80" s="29">
        <f>A68+1</f>
        <v>23</v>
      </c>
      <c r="B80" s="144" t="s">
        <v>152</v>
      </c>
      <c r="C80" s="34" t="s">
        <v>5</v>
      </c>
      <c r="D80" s="39">
        <v>50</v>
      </c>
      <c r="E80" s="92"/>
      <c r="F80" s="95">
        <f>D80*E80</f>
        <v>0</v>
      </c>
      <c r="G80" s="24"/>
    </row>
    <row r="81" spans="1:6" ht="16.5">
      <c r="A81" s="46"/>
      <c r="B81" s="144"/>
      <c r="C81" s="34"/>
      <c r="D81" s="39"/>
      <c r="E81" s="92"/>
      <c r="F81" s="80"/>
    </row>
    <row r="82" spans="1:6" ht="165">
      <c r="A82" s="29">
        <f>A80+1</f>
        <v>24</v>
      </c>
      <c r="B82" s="144" t="s">
        <v>221</v>
      </c>
      <c r="C82" s="34" t="s">
        <v>5</v>
      </c>
      <c r="D82" s="39">
        <v>1000</v>
      </c>
      <c r="E82" s="92"/>
      <c r="F82" s="95">
        <f>D82*E82</f>
        <v>0</v>
      </c>
    </row>
    <row r="83" spans="1:6" ht="16.5">
      <c r="A83" s="29"/>
      <c r="B83" s="144"/>
      <c r="C83" s="34"/>
      <c r="D83" s="39"/>
      <c r="E83" s="92"/>
      <c r="F83" s="95"/>
    </row>
    <row r="84" spans="1:6" ht="165">
      <c r="A84" s="29">
        <f>A82+1</f>
        <v>25</v>
      </c>
      <c r="B84" s="144" t="s">
        <v>143</v>
      </c>
      <c r="C84" s="34" t="s">
        <v>5</v>
      </c>
      <c r="D84" s="39">
        <v>600</v>
      </c>
      <c r="E84" s="92"/>
      <c r="F84" s="95">
        <f>D84*E84</f>
        <v>0</v>
      </c>
    </row>
    <row r="85" spans="1:6" ht="16.5">
      <c r="A85" s="29"/>
      <c r="B85" s="144"/>
      <c r="C85" s="34"/>
      <c r="D85" s="39"/>
      <c r="E85" s="92"/>
      <c r="F85" s="95"/>
    </row>
    <row r="86" spans="1:6" ht="264">
      <c r="A86" s="29">
        <f>A84+1</f>
        <v>26</v>
      </c>
      <c r="B86" s="144" t="s">
        <v>153</v>
      </c>
      <c r="C86" s="34" t="s">
        <v>5</v>
      </c>
      <c r="D86" s="39">
        <v>30</v>
      </c>
      <c r="E86" s="92"/>
      <c r="F86" s="95">
        <f>D86*E86</f>
        <v>0</v>
      </c>
    </row>
    <row r="87" spans="1:6" ht="16.5">
      <c r="A87" s="46"/>
      <c r="B87" s="144"/>
      <c r="C87" s="34"/>
      <c r="D87" s="39"/>
      <c r="E87" s="92"/>
      <c r="F87" s="80"/>
    </row>
    <row r="88" spans="1:6" ht="115.5">
      <c r="A88" s="29">
        <f>A86+1</f>
        <v>27</v>
      </c>
      <c r="B88" s="144" t="s">
        <v>154</v>
      </c>
      <c r="C88" s="34" t="s">
        <v>5</v>
      </c>
      <c r="D88" s="73">
        <v>650</v>
      </c>
      <c r="E88" s="92"/>
      <c r="F88" s="95">
        <f>D88*E88</f>
        <v>0</v>
      </c>
    </row>
    <row r="89" spans="1:6" ht="16.5">
      <c r="A89" s="29"/>
      <c r="B89" s="144"/>
      <c r="C89" s="34"/>
      <c r="D89" s="39"/>
      <c r="E89" s="92"/>
      <c r="F89" s="80"/>
    </row>
    <row r="90" spans="1:6" ht="233.25" customHeight="1">
      <c r="A90" s="29">
        <f>A88+1</f>
        <v>28</v>
      </c>
      <c r="B90" s="144" t="s">
        <v>155</v>
      </c>
      <c r="C90" s="34" t="s">
        <v>108</v>
      </c>
      <c r="D90" s="39">
        <v>100</v>
      </c>
      <c r="E90" s="92"/>
      <c r="F90" s="95">
        <f>D90*E90</f>
        <v>0</v>
      </c>
    </row>
    <row r="91" spans="1:6" ht="16.5">
      <c r="A91" s="29"/>
      <c r="B91" s="144"/>
      <c r="C91" s="34"/>
      <c r="D91" s="39"/>
      <c r="E91" s="92"/>
      <c r="F91" s="95"/>
    </row>
    <row r="92" spans="1:6" ht="279" customHeight="1">
      <c r="A92" s="29">
        <f>A90+1</f>
        <v>29</v>
      </c>
      <c r="B92" s="144" t="s">
        <v>252</v>
      </c>
      <c r="C92" s="32" t="s">
        <v>8</v>
      </c>
      <c r="D92" s="73">
        <v>5</v>
      </c>
      <c r="E92" s="89"/>
      <c r="F92" s="95">
        <f>D92*E92</f>
        <v>0</v>
      </c>
    </row>
    <row r="93" spans="1:6" ht="16.5">
      <c r="A93" s="29"/>
      <c r="B93" s="144"/>
      <c r="C93" s="32"/>
      <c r="D93" s="73"/>
      <c r="E93" s="89"/>
      <c r="F93" s="95"/>
    </row>
    <row r="94" spans="1:6" ht="181.5">
      <c r="A94" s="29">
        <f>A92+1</f>
        <v>30</v>
      </c>
      <c r="B94" s="144" t="s">
        <v>253</v>
      </c>
      <c r="C94" s="34" t="s">
        <v>5</v>
      </c>
      <c r="D94" s="39">
        <v>40</v>
      </c>
      <c r="E94" s="89"/>
      <c r="F94" s="95">
        <f>D94*E94</f>
        <v>0</v>
      </c>
    </row>
    <row r="95" spans="1:6" ht="16.5">
      <c r="A95" s="29"/>
      <c r="B95" s="144"/>
      <c r="C95" s="34"/>
      <c r="D95" s="39"/>
      <c r="E95" s="89"/>
      <c r="F95" s="95"/>
    </row>
    <row r="96" spans="1:6" ht="132">
      <c r="A96" s="29">
        <f>A94+1</f>
        <v>31</v>
      </c>
      <c r="B96" s="144" t="s">
        <v>254</v>
      </c>
      <c r="C96" s="34" t="s">
        <v>5</v>
      </c>
      <c r="D96" s="39">
        <v>350</v>
      </c>
      <c r="E96" s="89"/>
      <c r="F96" s="95">
        <f>D96*E96</f>
        <v>0</v>
      </c>
    </row>
    <row r="97" spans="1:6" ht="16.5">
      <c r="A97" s="29"/>
      <c r="B97" s="144"/>
      <c r="C97" s="34"/>
      <c r="D97" s="39"/>
      <c r="E97" s="89"/>
      <c r="F97" s="95"/>
    </row>
    <row r="98" spans="1:6" ht="132">
      <c r="A98" s="29">
        <f>A96+1</f>
        <v>32</v>
      </c>
      <c r="B98" s="144" t="s">
        <v>255</v>
      </c>
      <c r="C98" s="34" t="s">
        <v>5</v>
      </c>
      <c r="D98" s="39">
        <v>75</v>
      </c>
      <c r="E98" s="89"/>
      <c r="F98" s="95">
        <f>D98*E98</f>
        <v>0</v>
      </c>
    </row>
    <row r="99" spans="1:6" ht="16.5">
      <c r="A99" s="29"/>
      <c r="B99" s="144"/>
      <c r="C99" s="34"/>
      <c r="D99" s="39"/>
      <c r="E99" s="89"/>
      <c r="F99" s="95"/>
    </row>
    <row r="100" spans="1:6" ht="132">
      <c r="A100" s="29">
        <f>A98+1</f>
        <v>33</v>
      </c>
      <c r="B100" s="144" t="s">
        <v>256</v>
      </c>
      <c r="C100" s="34" t="s">
        <v>5</v>
      </c>
      <c r="D100" s="39">
        <v>5</v>
      </c>
      <c r="E100" s="89"/>
      <c r="F100" s="95">
        <f>D100*E100</f>
        <v>0</v>
      </c>
    </row>
    <row r="101" spans="1:6" ht="16.5">
      <c r="A101" s="29"/>
      <c r="B101" s="144"/>
      <c r="C101" s="34"/>
      <c r="D101" s="39"/>
      <c r="E101" s="89"/>
      <c r="F101" s="95"/>
    </row>
    <row r="102" spans="1:6" ht="132">
      <c r="A102" s="29">
        <f>A100+1</f>
        <v>34</v>
      </c>
      <c r="B102" s="70" t="s">
        <v>257</v>
      </c>
      <c r="C102" s="34" t="s">
        <v>7</v>
      </c>
      <c r="D102" s="39">
        <v>2</v>
      </c>
      <c r="E102" s="89"/>
      <c r="F102" s="95">
        <f>D102*E102</f>
        <v>0</v>
      </c>
    </row>
    <row r="103" spans="1:6" ht="16.5">
      <c r="A103" s="29"/>
      <c r="B103" s="70"/>
      <c r="C103" s="34"/>
      <c r="D103" s="39"/>
      <c r="E103" s="89"/>
      <c r="F103" s="95"/>
    </row>
    <row r="104" spans="1:6" ht="115.5">
      <c r="A104" s="29">
        <f>A102+1</f>
        <v>35</v>
      </c>
      <c r="B104" s="144" t="s">
        <v>258</v>
      </c>
      <c r="C104" s="34" t="s">
        <v>5</v>
      </c>
      <c r="D104" s="39">
        <v>100</v>
      </c>
      <c r="E104" s="89"/>
      <c r="F104" s="91">
        <f>D104*E104</f>
        <v>0</v>
      </c>
    </row>
    <row r="105" spans="1:6" ht="16.5">
      <c r="A105" s="29"/>
      <c r="B105" s="144"/>
      <c r="C105" s="34"/>
      <c r="D105" s="39"/>
      <c r="E105" s="89"/>
      <c r="F105" s="91"/>
    </row>
    <row r="106" spans="1:6" ht="132">
      <c r="A106" s="29">
        <f>A104+1</f>
        <v>36</v>
      </c>
      <c r="B106" s="144" t="s">
        <v>320</v>
      </c>
      <c r="C106" s="34"/>
      <c r="D106" s="39"/>
      <c r="E106" s="89"/>
      <c r="F106" s="91"/>
    </row>
    <row r="107" spans="1:6" ht="16.5">
      <c r="A107" s="29"/>
      <c r="B107" s="70" t="s">
        <v>236</v>
      </c>
      <c r="C107" s="34" t="s">
        <v>89</v>
      </c>
      <c r="D107" s="39">
        <v>1</v>
      </c>
      <c r="E107" s="89"/>
      <c r="F107" s="91">
        <f t="shared" ref="F107:F111" si="0">D107*E107</f>
        <v>0</v>
      </c>
    </row>
    <row r="108" spans="1:6" ht="16.5">
      <c r="A108" s="29"/>
      <c r="B108" s="70" t="s">
        <v>237</v>
      </c>
      <c r="C108" s="34" t="s">
        <v>89</v>
      </c>
      <c r="D108" s="39">
        <v>2</v>
      </c>
      <c r="E108" s="89"/>
      <c r="F108" s="91">
        <f t="shared" si="0"/>
        <v>0</v>
      </c>
    </row>
    <row r="109" spans="1:6" ht="16.5">
      <c r="A109" s="29"/>
      <c r="B109" s="70" t="s">
        <v>240</v>
      </c>
      <c r="C109" s="34" t="s">
        <v>89</v>
      </c>
      <c r="D109" s="39">
        <v>1</v>
      </c>
      <c r="E109" s="89"/>
      <c r="F109" s="91">
        <f t="shared" si="0"/>
        <v>0</v>
      </c>
    </row>
    <row r="110" spans="1:6" ht="16.5">
      <c r="A110" s="29"/>
      <c r="B110" s="70"/>
      <c r="C110" s="34"/>
      <c r="D110" s="39"/>
      <c r="E110" s="89"/>
      <c r="F110" s="91"/>
    </row>
    <row r="111" spans="1:6" ht="115.5">
      <c r="A111" s="29">
        <f>A106+1</f>
        <v>37</v>
      </c>
      <c r="B111" s="70" t="s">
        <v>241</v>
      </c>
      <c r="C111" s="34" t="s">
        <v>89</v>
      </c>
      <c r="D111" s="39">
        <v>1</v>
      </c>
      <c r="E111" s="89"/>
      <c r="F111" s="91">
        <f t="shared" si="0"/>
        <v>0</v>
      </c>
    </row>
    <row r="112" spans="1:6" ht="16.5">
      <c r="A112" s="29"/>
      <c r="B112" s="144"/>
      <c r="C112" s="34"/>
      <c r="D112" s="39"/>
      <c r="E112" s="89"/>
      <c r="F112" s="91"/>
    </row>
    <row r="113" spans="1:7" ht="82.5">
      <c r="A113" s="29">
        <f>A111+1</f>
        <v>38</v>
      </c>
      <c r="B113" s="144" t="s">
        <v>238</v>
      </c>
      <c r="C113" s="34" t="s">
        <v>89</v>
      </c>
      <c r="D113" s="39">
        <v>4</v>
      </c>
      <c r="E113" s="89"/>
      <c r="F113" s="91">
        <f>D113*E113</f>
        <v>0</v>
      </c>
    </row>
    <row r="114" spans="1:7" ht="16.5">
      <c r="A114" s="29"/>
      <c r="B114" s="144"/>
      <c r="C114" s="34"/>
      <c r="D114" s="39"/>
      <c r="E114" s="89"/>
      <c r="F114" s="95"/>
    </row>
    <row r="115" spans="1:7" ht="82.5">
      <c r="A115" s="29">
        <f>A113+1</f>
        <v>39</v>
      </c>
      <c r="B115" s="144" t="s">
        <v>156</v>
      </c>
      <c r="C115" s="34" t="s">
        <v>8</v>
      </c>
      <c r="D115" s="39">
        <v>100</v>
      </c>
      <c r="E115" s="92"/>
      <c r="F115" s="95">
        <f>D115*E115</f>
        <v>0</v>
      </c>
      <c r="G115" s="24"/>
    </row>
    <row r="116" spans="1:7" ht="16.5">
      <c r="A116" s="29"/>
      <c r="B116" s="144"/>
      <c r="C116" s="34"/>
      <c r="D116" s="39"/>
      <c r="E116" s="92"/>
      <c r="F116" s="95"/>
      <c r="G116" s="24"/>
    </row>
    <row r="117" spans="1:7" ht="82.5">
      <c r="A117" s="29">
        <f>A115+1</f>
        <v>40</v>
      </c>
      <c r="B117" s="144" t="s">
        <v>203</v>
      </c>
      <c r="C117" s="34" t="s">
        <v>8</v>
      </c>
      <c r="D117" s="39">
        <v>100</v>
      </c>
      <c r="E117" s="92"/>
      <c r="F117" s="95">
        <f>D117*E117</f>
        <v>0</v>
      </c>
      <c r="G117" s="24"/>
    </row>
    <row r="118" spans="1:7" ht="16.5">
      <c r="A118" s="29"/>
      <c r="B118" s="33"/>
      <c r="C118" s="34"/>
      <c r="D118" s="39"/>
      <c r="E118" s="80"/>
      <c r="F118" s="80"/>
    </row>
    <row r="119" spans="1:7" ht="18" customHeight="1">
      <c r="A119" s="54"/>
      <c r="B119" s="51" t="s">
        <v>94</v>
      </c>
      <c r="C119" s="52"/>
      <c r="D119" s="57"/>
      <c r="E119" s="96"/>
      <c r="F119" s="96">
        <f>SUM(F80:F118)</f>
        <v>0</v>
      </c>
    </row>
    <row r="120" spans="1:7" ht="16.5">
      <c r="A120" s="54"/>
      <c r="B120" s="51"/>
      <c r="C120" s="52"/>
      <c r="D120" s="52"/>
      <c r="E120" s="96"/>
      <c r="F120" s="96"/>
    </row>
    <row r="121" spans="1:7" ht="16.5">
      <c r="A121" s="54"/>
      <c r="B121" s="51"/>
      <c r="C121" s="52"/>
      <c r="D121" s="52"/>
      <c r="E121" s="96"/>
      <c r="F121" s="96"/>
    </row>
    <row r="122" spans="1:7" ht="16.5">
      <c r="A122" s="31" t="s">
        <v>11</v>
      </c>
      <c r="B122" s="53" t="s">
        <v>215</v>
      </c>
      <c r="C122" s="32"/>
      <c r="D122" s="76"/>
      <c r="E122" s="141"/>
      <c r="F122" s="141"/>
    </row>
    <row r="123" spans="1:7" ht="16.5">
      <c r="A123" s="54"/>
      <c r="B123" s="52"/>
      <c r="C123" s="32"/>
      <c r="D123" s="76"/>
      <c r="E123" s="141"/>
      <c r="F123" s="141"/>
    </row>
    <row r="124" spans="1:7" ht="16.5">
      <c r="A124" s="55">
        <v>1</v>
      </c>
      <c r="B124" s="32">
        <v>2</v>
      </c>
      <c r="C124" s="32">
        <v>3</v>
      </c>
      <c r="D124" s="63">
        <v>4</v>
      </c>
      <c r="E124" s="32">
        <v>5</v>
      </c>
      <c r="F124" s="32">
        <v>6</v>
      </c>
    </row>
    <row r="125" spans="1:7" ht="33">
      <c r="A125" s="29" t="s">
        <v>1</v>
      </c>
      <c r="B125" s="46" t="s">
        <v>2</v>
      </c>
      <c r="C125" s="46" t="s">
        <v>3</v>
      </c>
      <c r="D125" s="131" t="s">
        <v>4</v>
      </c>
      <c r="E125" s="46" t="s">
        <v>120</v>
      </c>
      <c r="F125" s="46" t="s">
        <v>384</v>
      </c>
    </row>
    <row r="126" spans="1:7" ht="16.5">
      <c r="A126" s="29"/>
      <c r="B126" s="46"/>
      <c r="C126" s="46"/>
      <c r="D126" s="131"/>
      <c r="E126" s="84"/>
      <c r="F126" s="84"/>
    </row>
    <row r="127" spans="1:7" ht="99">
      <c r="A127" s="29">
        <f>A117+1</f>
        <v>41</v>
      </c>
      <c r="B127" s="144" t="s">
        <v>216</v>
      </c>
      <c r="C127" s="34" t="s">
        <v>8</v>
      </c>
      <c r="D127" s="39">
        <v>21</v>
      </c>
      <c r="E127" s="80"/>
      <c r="F127" s="95">
        <f>D127*E127</f>
        <v>0</v>
      </c>
    </row>
    <row r="128" spans="1:7" ht="16.5">
      <c r="A128" s="29"/>
      <c r="B128" s="144"/>
      <c r="C128" s="34"/>
      <c r="D128" s="39"/>
      <c r="E128" s="80"/>
      <c r="F128" s="95"/>
    </row>
    <row r="129" spans="1:6" ht="264">
      <c r="A129" s="29">
        <f>A127+1</f>
        <v>42</v>
      </c>
      <c r="B129" s="144" t="s">
        <v>234</v>
      </c>
      <c r="C129" s="34" t="s">
        <v>89</v>
      </c>
      <c r="D129" s="39">
        <v>2</v>
      </c>
      <c r="E129" s="80"/>
      <c r="F129" s="95">
        <f>D129*E129</f>
        <v>0</v>
      </c>
    </row>
    <row r="130" spans="1:6" ht="16.5">
      <c r="A130" s="54"/>
      <c r="B130" s="51"/>
      <c r="C130" s="52"/>
      <c r="D130" s="52"/>
      <c r="E130" s="96"/>
      <c r="F130" s="96"/>
    </row>
    <row r="131" spans="1:6" ht="15.75" customHeight="1">
      <c r="A131" s="54"/>
      <c r="B131" s="210" t="s">
        <v>223</v>
      </c>
      <c r="C131" s="210"/>
      <c r="D131" s="76"/>
      <c r="E131" s="132"/>
      <c r="F131" s="96">
        <f>SUM(F127:F130)</f>
        <v>0</v>
      </c>
    </row>
    <row r="132" spans="1:6" ht="16.5">
      <c r="A132" s="54"/>
      <c r="B132" s="51"/>
      <c r="C132" s="52"/>
      <c r="D132" s="52"/>
      <c r="E132" s="96"/>
      <c r="F132" s="96"/>
    </row>
    <row r="133" spans="1:6" ht="16.5">
      <c r="A133" s="54"/>
      <c r="B133" s="51"/>
      <c r="C133" s="52"/>
      <c r="D133" s="52"/>
      <c r="E133" s="96"/>
      <c r="F133" s="96"/>
    </row>
    <row r="134" spans="1:6" ht="16.5">
      <c r="A134" s="31" t="s">
        <v>12</v>
      </c>
      <c r="B134" s="53" t="s">
        <v>82</v>
      </c>
      <c r="C134" s="52"/>
      <c r="D134" s="52"/>
      <c r="E134" s="93"/>
      <c r="F134" s="93"/>
    </row>
    <row r="135" spans="1:6" ht="16.5">
      <c r="A135" s="54"/>
      <c r="B135" s="52"/>
      <c r="C135" s="52"/>
      <c r="D135" s="52"/>
      <c r="E135" s="93"/>
      <c r="F135" s="93"/>
    </row>
    <row r="136" spans="1:6" ht="16.5">
      <c r="A136" s="55">
        <v>1</v>
      </c>
      <c r="B136" s="32">
        <v>2</v>
      </c>
      <c r="C136" s="32">
        <v>3</v>
      </c>
      <c r="D136" s="32">
        <v>4</v>
      </c>
      <c r="E136" s="130">
        <v>5</v>
      </c>
      <c r="F136" s="130">
        <v>6</v>
      </c>
    </row>
    <row r="137" spans="1:6" ht="33">
      <c r="A137" s="29" t="s">
        <v>1</v>
      </c>
      <c r="B137" s="46" t="s">
        <v>2</v>
      </c>
      <c r="C137" s="46" t="s">
        <v>3</v>
      </c>
      <c r="D137" s="46" t="s">
        <v>4</v>
      </c>
      <c r="E137" s="46" t="s">
        <v>120</v>
      </c>
      <c r="F137" s="46" t="s">
        <v>384</v>
      </c>
    </row>
    <row r="138" spans="1:6" ht="16.5">
      <c r="A138" s="29"/>
      <c r="B138" s="30"/>
      <c r="C138" s="34"/>
      <c r="D138" s="52"/>
      <c r="E138" s="80"/>
      <c r="F138" s="80"/>
    </row>
    <row r="139" spans="1:6" ht="280.5">
      <c r="A139" s="29">
        <f>A129+1</f>
        <v>43</v>
      </c>
      <c r="B139" s="70" t="s">
        <v>368</v>
      </c>
      <c r="C139" s="34" t="s">
        <v>5</v>
      </c>
      <c r="D139" s="57">
        <v>1700</v>
      </c>
      <c r="E139" s="80"/>
      <c r="F139" s="95">
        <f>D139*E139</f>
        <v>0</v>
      </c>
    </row>
    <row r="140" spans="1:6" ht="16.5">
      <c r="A140" s="29"/>
      <c r="B140" s="70"/>
      <c r="C140" s="34"/>
      <c r="D140" s="57"/>
      <c r="E140" s="80"/>
      <c r="F140" s="95"/>
    </row>
    <row r="141" spans="1:6" ht="394.5" customHeight="1">
      <c r="A141" s="29">
        <f>A139+1</f>
        <v>44</v>
      </c>
      <c r="B141" s="70" t="s">
        <v>369</v>
      </c>
      <c r="C141" s="34" t="s">
        <v>5</v>
      </c>
      <c r="D141" s="57">
        <v>100</v>
      </c>
      <c r="E141" s="80"/>
      <c r="F141" s="91">
        <f>D141*E141</f>
        <v>0</v>
      </c>
    </row>
    <row r="142" spans="1:6" ht="16.5">
      <c r="A142" s="29"/>
      <c r="B142" s="70"/>
      <c r="C142" s="34"/>
      <c r="D142" s="57"/>
      <c r="E142" s="80"/>
      <c r="F142" s="95"/>
    </row>
    <row r="143" spans="1:6" ht="280.5">
      <c r="A143" s="29">
        <f>A141+1</f>
        <v>45</v>
      </c>
      <c r="B143" s="70" t="s">
        <v>370</v>
      </c>
      <c r="C143" s="34" t="s">
        <v>5</v>
      </c>
      <c r="D143" s="57">
        <v>50</v>
      </c>
      <c r="E143" s="80"/>
      <c r="F143" s="95">
        <f>D143*E143</f>
        <v>0</v>
      </c>
    </row>
    <row r="144" spans="1:6" ht="16.5">
      <c r="A144" s="29"/>
      <c r="B144" s="70"/>
      <c r="C144" s="34"/>
      <c r="D144" s="57"/>
      <c r="E144" s="80"/>
      <c r="F144" s="80"/>
    </row>
    <row r="145" spans="1:7" ht="376.5" customHeight="1">
      <c r="A145" s="29">
        <f>A143+1</f>
        <v>46</v>
      </c>
      <c r="B145" s="70" t="s">
        <v>138</v>
      </c>
      <c r="C145" s="34"/>
      <c r="D145" s="56"/>
      <c r="E145" s="88"/>
      <c r="F145" s="92"/>
      <c r="G145" s="23"/>
    </row>
    <row r="146" spans="1:7" ht="198">
      <c r="A146" s="29"/>
      <c r="B146" s="70" t="s">
        <v>382</v>
      </c>
      <c r="C146" s="34" t="s">
        <v>5</v>
      </c>
      <c r="D146" s="57">
        <v>1300</v>
      </c>
      <c r="E146" s="89"/>
      <c r="F146" s="95">
        <f>D146*E146</f>
        <v>0</v>
      </c>
      <c r="G146" s="23"/>
    </row>
    <row r="147" spans="1:7" ht="16.5">
      <c r="A147" s="29"/>
      <c r="B147" s="70"/>
      <c r="C147" s="34"/>
      <c r="D147" s="57"/>
      <c r="E147" s="80"/>
      <c r="F147" s="95"/>
      <c r="G147" s="23"/>
    </row>
    <row r="148" spans="1:7" ht="406.5" customHeight="1">
      <c r="A148" s="29">
        <f>A145+1</f>
        <v>47</v>
      </c>
      <c r="B148" s="70" t="s">
        <v>139</v>
      </c>
      <c r="C148" s="34"/>
      <c r="D148" s="56"/>
      <c r="E148" s="90"/>
      <c r="F148" s="90"/>
      <c r="G148" s="23"/>
    </row>
    <row r="149" spans="1:7" ht="198.75" customHeight="1">
      <c r="A149" s="29"/>
      <c r="B149" s="70" t="s">
        <v>371</v>
      </c>
      <c r="C149" s="34" t="s">
        <v>5</v>
      </c>
      <c r="D149" s="57">
        <v>100</v>
      </c>
      <c r="E149" s="89"/>
      <c r="F149" s="95">
        <f>D149*E149</f>
        <v>0</v>
      </c>
      <c r="G149" s="23"/>
    </row>
    <row r="150" spans="1:7" ht="16.5">
      <c r="A150" s="29"/>
      <c r="B150" s="70"/>
      <c r="C150" s="34"/>
      <c r="D150" s="57"/>
      <c r="E150" s="89"/>
      <c r="F150" s="95"/>
      <c r="G150" s="23"/>
    </row>
    <row r="151" spans="1:7" ht="404.25" customHeight="1">
      <c r="A151" s="29">
        <f>A148+1</f>
        <v>48</v>
      </c>
      <c r="B151" s="70" t="s">
        <v>250</v>
      </c>
      <c r="C151" s="34"/>
      <c r="D151" s="56"/>
      <c r="E151" s="90"/>
      <c r="F151" s="90"/>
      <c r="G151" s="23"/>
    </row>
    <row r="152" spans="1:7" ht="330">
      <c r="A152" s="29"/>
      <c r="B152" s="70" t="s">
        <v>372</v>
      </c>
      <c r="C152" s="34" t="s">
        <v>5</v>
      </c>
      <c r="D152" s="57">
        <v>100</v>
      </c>
      <c r="E152" s="89"/>
      <c r="F152" s="91">
        <f>D152*E152</f>
        <v>0</v>
      </c>
      <c r="G152" s="23"/>
    </row>
    <row r="153" spans="1:7" ht="16.5">
      <c r="A153" s="29"/>
      <c r="B153" s="70"/>
      <c r="C153" s="34"/>
      <c r="D153" s="57"/>
      <c r="E153" s="80"/>
      <c r="F153" s="80"/>
    </row>
    <row r="154" spans="1:7" ht="253.5" customHeight="1">
      <c r="A154" s="29">
        <f>A151+1</f>
        <v>49</v>
      </c>
      <c r="B154" s="144" t="s">
        <v>157</v>
      </c>
      <c r="C154" s="34" t="s">
        <v>5</v>
      </c>
      <c r="D154" s="57">
        <v>30</v>
      </c>
      <c r="E154" s="80"/>
      <c r="F154" s="95">
        <f>D154*E154</f>
        <v>0</v>
      </c>
    </row>
    <row r="155" spans="1:7" ht="16.5">
      <c r="A155" s="46"/>
      <c r="B155" s="70"/>
      <c r="C155" s="34"/>
      <c r="D155" s="57"/>
      <c r="E155" s="91"/>
      <c r="F155" s="91"/>
    </row>
    <row r="156" spans="1:7" ht="165">
      <c r="A156" s="29">
        <f>A154+1</f>
        <v>50</v>
      </c>
      <c r="B156" s="144" t="s">
        <v>132</v>
      </c>
      <c r="C156" s="34" t="s">
        <v>8</v>
      </c>
      <c r="D156" s="57">
        <v>10</v>
      </c>
      <c r="E156" s="91"/>
      <c r="F156" s="95">
        <f>D156*E156</f>
        <v>0</v>
      </c>
    </row>
    <row r="157" spans="1:7" ht="16.5">
      <c r="A157" s="29"/>
      <c r="B157" s="144"/>
      <c r="C157" s="34"/>
      <c r="D157" s="57"/>
      <c r="E157" s="91"/>
      <c r="F157" s="95"/>
    </row>
    <row r="158" spans="1:7" ht="264">
      <c r="A158" s="29">
        <f>A156+1</f>
        <v>51</v>
      </c>
      <c r="B158" s="70" t="s">
        <v>321</v>
      </c>
      <c r="C158" s="34" t="s">
        <v>5</v>
      </c>
      <c r="D158" s="57">
        <v>350</v>
      </c>
      <c r="E158" s="91"/>
      <c r="F158" s="95">
        <f>D158*E158</f>
        <v>0</v>
      </c>
    </row>
    <row r="159" spans="1:7" ht="16.5">
      <c r="A159" s="46"/>
      <c r="B159" s="30"/>
      <c r="C159" s="34"/>
      <c r="D159" s="52"/>
      <c r="E159" s="80"/>
      <c r="F159" s="80"/>
    </row>
    <row r="160" spans="1:7" ht="16.5">
      <c r="A160" s="52"/>
      <c r="B160" s="51" t="s">
        <v>83</v>
      </c>
      <c r="C160" s="52"/>
      <c r="D160" s="52"/>
      <c r="E160" s="96"/>
      <c r="F160" s="96">
        <f>SUM(F139:F159)</f>
        <v>0</v>
      </c>
    </row>
    <row r="161" spans="1:7" ht="16.5">
      <c r="A161" s="129"/>
      <c r="B161" s="53"/>
      <c r="C161" s="52"/>
      <c r="D161" s="52"/>
      <c r="E161" s="93"/>
      <c r="F161" s="93"/>
    </row>
    <row r="162" spans="1:7" ht="16.5">
      <c r="A162" s="52"/>
      <c r="B162" s="52"/>
      <c r="C162" s="52"/>
      <c r="D162" s="52"/>
      <c r="E162" s="93"/>
      <c r="F162" s="93"/>
    </row>
    <row r="163" spans="1:7" ht="16.5">
      <c r="A163" s="129" t="s">
        <v>84</v>
      </c>
      <c r="B163" s="53" t="s">
        <v>86</v>
      </c>
      <c r="C163" s="52"/>
      <c r="D163" s="52"/>
      <c r="E163" s="93"/>
      <c r="F163" s="93"/>
    </row>
    <row r="164" spans="1:7" ht="16.5">
      <c r="A164" s="52"/>
      <c r="B164" s="52"/>
      <c r="C164" s="52"/>
      <c r="D164" s="52"/>
      <c r="E164" s="93"/>
      <c r="F164" s="93"/>
    </row>
    <row r="165" spans="1:7" ht="16.5">
      <c r="A165" s="32">
        <v>1</v>
      </c>
      <c r="B165" s="32">
        <v>2</v>
      </c>
      <c r="C165" s="32">
        <v>3</v>
      </c>
      <c r="D165" s="32">
        <v>4</v>
      </c>
      <c r="E165" s="32">
        <v>5</v>
      </c>
      <c r="F165" s="32">
        <v>6</v>
      </c>
    </row>
    <row r="166" spans="1:7" ht="33">
      <c r="A166" s="46" t="s">
        <v>1</v>
      </c>
      <c r="B166" s="46" t="s">
        <v>2</v>
      </c>
      <c r="C166" s="46" t="s">
        <v>3</v>
      </c>
      <c r="D166" s="46" t="s">
        <v>4</v>
      </c>
      <c r="E166" s="46" t="s">
        <v>120</v>
      </c>
      <c r="F166" s="46" t="s">
        <v>384</v>
      </c>
    </row>
    <row r="167" spans="1:7" ht="16.5">
      <c r="A167" s="46"/>
      <c r="B167" s="46"/>
      <c r="C167" s="46"/>
      <c r="D167" s="46"/>
      <c r="E167" s="84"/>
      <c r="F167" s="84"/>
    </row>
    <row r="168" spans="1:7" ht="297">
      <c r="A168" s="29">
        <f>A158+1</f>
        <v>52</v>
      </c>
      <c r="B168" s="70" t="s">
        <v>211</v>
      </c>
      <c r="C168" s="34" t="s">
        <v>5</v>
      </c>
      <c r="D168" s="39">
        <v>1000</v>
      </c>
      <c r="E168" s="85"/>
      <c r="F168" s="95">
        <f>D168*E168</f>
        <v>0</v>
      </c>
    </row>
    <row r="169" spans="1:7" ht="16.5">
      <c r="A169" s="49"/>
      <c r="B169" s="70"/>
      <c r="C169" s="47"/>
      <c r="D169" s="39"/>
      <c r="E169" s="80"/>
      <c r="F169" s="80"/>
    </row>
    <row r="170" spans="1:7" ht="396">
      <c r="A170" s="29">
        <f>A168+1</f>
        <v>53</v>
      </c>
      <c r="B170" s="70" t="s">
        <v>373</v>
      </c>
      <c r="C170" s="34"/>
      <c r="D170" s="39"/>
      <c r="E170" s="80"/>
      <c r="F170" s="80"/>
      <c r="G170" s="25"/>
    </row>
    <row r="171" spans="1:7" ht="33">
      <c r="A171" s="46"/>
      <c r="B171" s="70" t="s">
        <v>141</v>
      </c>
      <c r="C171" s="34" t="s">
        <v>5</v>
      </c>
      <c r="D171" s="57">
        <v>1000</v>
      </c>
      <c r="E171" s="85"/>
      <c r="F171" s="95">
        <f>D171*E171</f>
        <v>0</v>
      </c>
    </row>
    <row r="172" spans="1:7" ht="16.5">
      <c r="A172" s="46"/>
      <c r="B172" s="70"/>
      <c r="C172" s="34"/>
      <c r="D172" s="39"/>
      <c r="E172" s="80"/>
      <c r="F172" s="80"/>
    </row>
    <row r="173" spans="1:7" ht="313.5">
      <c r="A173" s="29">
        <f>A170+1</f>
        <v>54</v>
      </c>
      <c r="B173" s="70" t="s">
        <v>140</v>
      </c>
      <c r="C173" s="34" t="s">
        <v>5</v>
      </c>
      <c r="D173" s="39">
        <v>250</v>
      </c>
      <c r="E173" s="86"/>
      <c r="F173" s="95">
        <f>D173*E173</f>
        <v>0</v>
      </c>
    </row>
    <row r="174" spans="1:7" ht="16.5">
      <c r="A174" s="49"/>
      <c r="B174" s="70"/>
      <c r="C174" s="52"/>
      <c r="D174" s="39"/>
      <c r="E174" s="80"/>
      <c r="F174" s="80"/>
    </row>
    <row r="175" spans="1:7" ht="409.5">
      <c r="A175" s="29">
        <f>A173+1</f>
        <v>55</v>
      </c>
      <c r="B175" s="70" t="s">
        <v>374</v>
      </c>
      <c r="C175" s="34" t="s">
        <v>5</v>
      </c>
      <c r="D175" s="57">
        <v>250</v>
      </c>
      <c r="E175" s="87"/>
      <c r="F175" s="95">
        <f>D175*E175</f>
        <v>0</v>
      </c>
    </row>
    <row r="176" spans="1:7" ht="16.5">
      <c r="A176" s="29"/>
      <c r="B176" s="70"/>
      <c r="C176" s="34"/>
      <c r="D176" s="57"/>
      <c r="E176" s="87"/>
      <c r="F176" s="95"/>
    </row>
    <row r="177" spans="1:6" ht="330">
      <c r="A177" s="29">
        <f>A175+1</f>
        <v>56</v>
      </c>
      <c r="B177" s="70" t="s">
        <v>133</v>
      </c>
      <c r="C177" s="36"/>
      <c r="D177" s="39"/>
      <c r="E177" s="80"/>
      <c r="F177" s="95"/>
    </row>
    <row r="178" spans="1:6" ht="247.5">
      <c r="A178" s="29"/>
      <c r="B178" s="70" t="s">
        <v>375</v>
      </c>
      <c r="C178" s="52" t="s">
        <v>134</v>
      </c>
      <c r="D178" s="39">
        <v>2500</v>
      </c>
      <c r="E178" s="80"/>
      <c r="F178" s="95">
        <f>D178*E178</f>
        <v>0</v>
      </c>
    </row>
    <row r="179" spans="1:6" ht="16.5">
      <c r="A179" s="49"/>
      <c r="B179" s="70"/>
      <c r="C179" s="52"/>
      <c r="D179" s="39"/>
      <c r="E179" s="80"/>
      <c r="F179" s="80"/>
    </row>
    <row r="180" spans="1:6" ht="287.25" customHeight="1">
      <c r="A180" s="29">
        <f>A177+1</f>
        <v>57</v>
      </c>
      <c r="B180" s="70" t="s">
        <v>376</v>
      </c>
      <c r="C180" s="52"/>
      <c r="D180" s="39"/>
      <c r="E180" s="80"/>
      <c r="F180" s="80"/>
    </row>
    <row r="181" spans="1:6" ht="297">
      <c r="A181" s="49"/>
      <c r="B181" s="70" t="s">
        <v>377</v>
      </c>
      <c r="C181" s="52" t="s">
        <v>5</v>
      </c>
      <c r="D181" s="39">
        <v>1250</v>
      </c>
      <c r="E181" s="80"/>
      <c r="F181" s="95">
        <f>D181*E181</f>
        <v>0</v>
      </c>
    </row>
    <row r="182" spans="1:6" ht="16.5">
      <c r="A182" s="49"/>
      <c r="B182" s="70"/>
      <c r="C182" s="52"/>
      <c r="D182" s="39"/>
      <c r="E182" s="80"/>
      <c r="F182" s="80"/>
    </row>
    <row r="183" spans="1:6" ht="49.5">
      <c r="A183" s="29">
        <f>A180+1</f>
        <v>58</v>
      </c>
      <c r="B183" s="146" t="s">
        <v>142</v>
      </c>
      <c r="C183" s="41" t="s">
        <v>5</v>
      </c>
      <c r="D183" s="74">
        <v>2000</v>
      </c>
      <c r="E183" s="78"/>
      <c r="F183" s="95">
        <f>D183*E183</f>
        <v>0</v>
      </c>
    </row>
    <row r="184" spans="1:6" ht="16.5">
      <c r="A184" s="46"/>
      <c r="B184" s="147"/>
      <c r="C184" s="46"/>
      <c r="D184" s="75"/>
      <c r="E184" s="84"/>
      <c r="F184" s="84"/>
    </row>
    <row r="185" spans="1:6" ht="330">
      <c r="A185" s="29">
        <f>A183+1</f>
        <v>59</v>
      </c>
      <c r="B185" s="70" t="s">
        <v>378</v>
      </c>
      <c r="C185" s="34" t="s">
        <v>7</v>
      </c>
      <c r="D185" s="39">
        <v>100</v>
      </c>
      <c r="E185" s="80"/>
      <c r="F185" s="95">
        <f>D185*E185</f>
        <v>0</v>
      </c>
    </row>
    <row r="186" spans="1:6" ht="16.5">
      <c r="A186" s="29"/>
      <c r="B186" s="70"/>
      <c r="C186" s="34"/>
      <c r="D186" s="39"/>
      <c r="E186" s="80"/>
      <c r="F186" s="80"/>
    </row>
    <row r="187" spans="1:6" ht="313.5">
      <c r="A187" s="29">
        <f>A185+1</f>
        <v>60</v>
      </c>
      <c r="B187" s="70" t="s">
        <v>158</v>
      </c>
      <c r="C187" s="34" t="s">
        <v>7</v>
      </c>
      <c r="D187" s="39">
        <v>50</v>
      </c>
      <c r="E187" s="80"/>
      <c r="F187" s="95">
        <f>D187*E187</f>
        <v>0</v>
      </c>
    </row>
    <row r="188" spans="1:6" ht="16.5">
      <c r="A188" s="29"/>
      <c r="B188" s="70"/>
      <c r="C188" s="34"/>
      <c r="D188" s="39"/>
      <c r="E188" s="80"/>
      <c r="F188" s="80"/>
    </row>
    <row r="189" spans="1:6" ht="264">
      <c r="A189" s="29">
        <f>A187+1</f>
        <v>61</v>
      </c>
      <c r="B189" s="146" t="s">
        <v>159</v>
      </c>
      <c r="C189" s="41" t="s">
        <v>5</v>
      </c>
      <c r="D189" s="74">
        <v>350</v>
      </c>
      <c r="E189" s="78"/>
      <c r="F189" s="95">
        <f>D189*E189</f>
        <v>0</v>
      </c>
    </row>
    <row r="190" spans="1:6" ht="16.5">
      <c r="A190" s="49"/>
      <c r="B190" s="51"/>
      <c r="C190" s="34"/>
      <c r="D190" s="47"/>
      <c r="E190" s="80"/>
      <c r="F190" s="93"/>
    </row>
    <row r="191" spans="1:6" ht="16.5">
      <c r="A191" s="52"/>
      <c r="B191" s="51" t="s">
        <v>87</v>
      </c>
      <c r="C191" s="52"/>
      <c r="D191" s="52"/>
      <c r="E191" s="96"/>
      <c r="F191" s="96">
        <f>SUM(F168:F190)</f>
        <v>0</v>
      </c>
    </row>
    <row r="192" spans="1:6" ht="16.5">
      <c r="A192" s="52"/>
      <c r="B192" s="52"/>
      <c r="C192" s="52"/>
      <c r="D192" s="52"/>
      <c r="E192" s="93"/>
      <c r="F192" s="93"/>
    </row>
    <row r="193" spans="1:6" ht="16.5">
      <c r="A193" s="52"/>
      <c r="B193" s="52"/>
      <c r="C193" s="52"/>
      <c r="D193" s="52"/>
      <c r="E193" s="52"/>
      <c r="F193" s="52"/>
    </row>
    <row r="194" spans="1:6" ht="16.5">
      <c r="A194" s="129" t="s">
        <v>85</v>
      </c>
      <c r="B194" s="53" t="s">
        <v>96</v>
      </c>
      <c r="C194" s="52"/>
      <c r="D194" s="52"/>
      <c r="E194" s="51"/>
      <c r="F194" s="102"/>
    </row>
    <row r="195" spans="1:6" ht="16.5">
      <c r="A195" s="129"/>
      <c r="B195" s="53"/>
      <c r="C195" s="52"/>
      <c r="D195" s="52"/>
      <c r="E195" s="51"/>
      <c r="F195" s="102"/>
    </row>
    <row r="196" spans="1:6" ht="16.5">
      <c r="A196" s="129"/>
      <c r="B196" s="205" t="s">
        <v>99</v>
      </c>
      <c r="C196" s="205"/>
      <c r="D196" s="205"/>
      <c r="E196" s="205"/>
      <c r="F196" s="205"/>
    </row>
    <row r="197" spans="1:6" ht="16.5">
      <c r="A197" s="129"/>
      <c r="B197" s="207" t="s">
        <v>90</v>
      </c>
      <c r="C197" s="208"/>
      <c r="D197" s="208"/>
      <c r="E197" s="208"/>
      <c r="F197" s="209"/>
    </row>
    <row r="198" spans="1:6" ht="50.25" customHeight="1">
      <c r="A198" s="129"/>
      <c r="B198" s="206" t="s">
        <v>91</v>
      </c>
      <c r="C198" s="206"/>
      <c r="D198" s="206"/>
      <c r="E198" s="206"/>
      <c r="F198" s="206"/>
    </row>
    <row r="199" spans="1:6" ht="62.25" customHeight="1">
      <c r="A199" s="129"/>
      <c r="B199" s="206" t="s">
        <v>92</v>
      </c>
      <c r="C199" s="206"/>
      <c r="D199" s="206"/>
      <c r="E199" s="206"/>
      <c r="F199" s="206"/>
    </row>
    <row r="200" spans="1:6" ht="114" customHeight="1">
      <c r="A200" s="129"/>
      <c r="B200" s="206" t="s">
        <v>383</v>
      </c>
      <c r="C200" s="206"/>
      <c r="D200" s="206"/>
      <c r="E200" s="206"/>
      <c r="F200" s="206"/>
    </row>
    <row r="201" spans="1:6" ht="53.25" customHeight="1">
      <c r="A201" s="129"/>
      <c r="B201" s="206" t="s">
        <v>100</v>
      </c>
      <c r="C201" s="206"/>
      <c r="D201" s="206"/>
      <c r="E201" s="206"/>
      <c r="F201" s="206"/>
    </row>
    <row r="202" spans="1:6" ht="16.5">
      <c r="A202" s="52"/>
      <c r="B202" s="52"/>
      <c r="C202" s="52"/>
      <c r="D202" s="52"/>
      <c r="E202" s="52"/>
      <c r="F202" s="52"/>
    </row>
    <row r="203" spans="1:6" ht="16.5">
      <c r="A203" s="32">
        <v>1</v>
      </c>
      <c r="B203" s="32">
        <v>2</v>
      </c>
      <c r="C203" s="32">
        <v>3</v>
      </c>
      <c r="D203" s="32">
        <v>4</v>
      </c>
      <c r="E203" s="32">
        <v>5</v>
      </c>
      <c r="F203" s="32">
        <v>6</v>
      </c>
    </row>
    <row r="204" spans="1:6" ht="33">
      <c r="A204" s="46" t="s">
        <v>1</v>
      </c>
      <c r="B204" s="46" t="s">
        <v>2</v>
      </c>
      <c r="C204" s="46" t="s">
        <v>3</v>
      </c>
      <c r="D204" s="46" t="s">
        <v>4</v>
      </c>
      <c r="E204" s="46" t="s">
        <v>120</v>
      </c>
      <c r="F204" s="46" t="s">
        <v>384</v>
      </c>
    </row>
    <row r="205" spans="1:6" ht="16.5">
      <c r="A205" s="47"/>
      <c r="B205" s="58"/>
      <c r="C205" s="34"/>
      <c r="D205" s="47"/>
      <c r="E205" s="47"/>
      <c r="F205" s="37"/>
    </row>
    <row r="206" spans="1:6" ht="214.5">
      <c r="A206" s="29">
        <f>A189+1</f>
        <v>62</v>
      </c>
      <c r="B206" s="70" t="s">
        <v>175</v>
      </c>
      <c r="C206" s="59" t="s">
        <v>108</v>
      </c>
      <c r="D206" s="57">
        <v>100</v>
      </c>
      <c r="E206" s="79"/>
      <c r="F206" s="95">
        <f>D206*E206</f>
        <v>0</v>
      </c>
    </row>
    <row r="207" spans="1:6" ht="16.5">
      <c r="A207" s="29"/>
      <c r="B207" s="30"/>
      <c r="C207" s="59"/>
      <c r="D207" s="57"/>
      <c r="E207" s="79"/>
      <c r="F207" s="95"/>
    </row>
    <row r="208" spans="1:6" ht="295.5" customHeight="1">
      <c r="A208" s="29">
        <f>A206+1</f>
        <v>63</v>
      </c>
      <c r="B208" s="33" t="s">
        <v>226</v>
      </c>
      <c r="C208" s="59" t="s">
        <v>108</v>
      </c>
      <c r="D208" s="57">
        <v>100</v>
      </c>
      <c r="E208" s="79"/>
      <c r="F208" s="95">
        <f>D208*E208</f>
        <v>0</v>
      </c>
    </row>
    <row r="209" spans="1:6" ht="16.5">
      <c r="A209" s="29"/>
      <c r="B209" s="33"/>
      <c r="C209" s="59"/>
      <c r="D209" s="57"/>
      <c r="E209" s="79"/>
      <c r="F209" s="95"/>
    </row>
    <row r="210" spans="1:6" ht="66">
      <c r="A210" s="29">
        <f>A208+1</f>
        <v>64</v>
      </c>
      <c r="B210" s="144" t="s">
        <v>227</v>
      </c>
      <c r="C210" s="59"/>
      <c r="D210" s="57"/>
      <c r="E210" s="79"/>
      <c r="F210" s="95"/>
    </row>
    <row r="211" spans="1:6" ht="16.5">
      <c r="A211" s="29"/>
      <c r="B211" s="72" t="s">
        <v>335</v>
      </c>
      <c r="C211" s="59" t="s">
        <v>89</v>
      </c>
      <c r="D211" s="57">
        <v>3</v>
      </c>
      <c r="E211" s="79"/>
      <c r="F211" s="95">
        <f>D211*E211</f>
        <v>0</v>
      </c>
    </row>
    <row r="212" spans="1:6" ht="16.5">
      <c r="A212" s="29"/>
      <c r="B212" s="72" t="s">
        <v>228</v>
      </c>
      <c r="C212" s="59" t="s">
        <v>89</v>
      </c>
      <c r="D212" s="57">
        <v>6</v>
      </c>
      <c r="E212" s="79"/>
      <c r="F212" s="95">
        <f>D212*E212</f>
        <v>0</v>
      </c>
    </row>
    <row r="213" spans="1:6" ht="16.5">
      <c r="A213" s="29"/>
      <c r="B213" s="30"/>
      <c r="C213" s="59"/>
      <c r="D213" s="57"/>
      <c r="E213" s="79"/>
      <c r="F213" s="95"/>
    </row>
    <row r="214" spans="1:6" ht="16.5">
      <c r="A214" s="52"/>
      <c r="B214" s="51" t="s">
        <v>97</v>
      </c>
      <c r="C214" s="52"/>
      <c r="D214" s="52"/>
      <c r="E214" s="96"/>
      <c r="F214" s="96">
        <f>SUM(F206:F213)</f>
        <v>0</v>
      </c>
    </row>
    <row r="215" spans="1:6" ht="16.5">
      <c r="A215" s="52"/>
      <c r="B215" s="52"/>
      <c r="C215" s="52"/>
      <c r="D215" s="52"/>
      <c r="E215" s="93"/>
      <c r="F215" s="93"/>
    </row>
    <row r="216" spans="1:6" ht="16.5">
      <c r="A216" s="52"/>
      <c r="B216" s="52"/>
      <c r="C216" s="52"/>
      <c r="D216" s="52"/>
      <c r="E216" s="93"/>
      <c r="F216" s="93"/>
    </row>
    <row r="217" spans="1:6" ht="16.5">
      <c r="A217" s="129" t="s">
        <v>98</v>
      </c>
      <c r="B217" s="53" t="s">
        <v>111</v>
      </c>
      <c r="C217" s="52"/>
      <c r="D217" s="52"/>
      <c r="E217" s="93"/>
      <c r="F217" s="93"/>
    </row>
    <row r="218" spans="1:6" ht="16.5">
      <c r="A218" s="52"/>
      <c r="B218" s="52"/>
      <c r="C218" s="52"/>
      <c r="D218" s="52"/>
      <c r="E218" s="93"/>
      <c r="F218" s="93"/>
    </row>
    <row r="219" spans="1:6" ht="16.5">
      <c r="A219" s="32">
        <v>1</v>
      </c>
      <c r="B219" s="32">
        <v>2</v>
      </c>
      <c r="C219" s="32">
        <v>3</v>
      </c>
      <c r="D219" s="32">
        <v>4</v>
      </c>
      <c r="E219" s="32">
        <v>5</v>
      </c>
      <c r="F219" s="32">
        <v>6</v>
      </c>
    </row>
    <row r="220" spans="1:6" ht="33">
      <c r="A220" s="46" t="s">
        <v>1</v>
      </c>
      <c r="B220" s="46" t="s">
        <v>2</v>
      </c>
      <c r="C220" s="46" t="s">
        <v>3</v>
      </c>
      <c r="D220" s="46" t="s">
        <v>4</v>
      </c>
      <c r="E220" s="46" t="s">
        <v>120</v>
      </c>
      <c r="F220" s="46" t="s">
        <v>384</v>
      </c>
    </row>
    <row r="221" spans="1:6" ht="16.5">
      <c r="A221" s="49"/>
      <c r="B221" s="51"/>
      <c r="C221" s="34"/>
      <c r="D221" s="47"/>
      <c r="E221" s="80"/>
      <c r="F221" s="93"/>
    </row>
    <row r="222" spans="1:6" ht="132">
      <c r="A222" s="31">
        <f>A210+1</f>
        <v>65</v>
      </c>
      <c r="B222" s="144" t="s">
        <v>160</v>
      </c>
      <c r="C222" s="34" t="s">
        <v>8</v>
      </c>
      <c r="D222" s="39">
        <v>20</v>
      </c>
      <c r="E222" s="80"/>
      <c r="F222" s="95">
        <f>D222*E222</f>
        <v>0</v>
      </c>
    </row>
    <row r="223" spans="1:6" ht="16.5">
      <c r="A223" s="31"/>
      <c r="B223" s="33"/>
      <c r="C223" s="34"/>
      <c r="D223" s="39"/>
      <c r="E223" s="80"/>
      <c r="F223" s="95"/>
    </row>
    <row r="224" spans="1:6" ht="126" customHeight="1">
      <c r="A224" s="31">
        <f>A222+1</f>
        <v>66</v>
      </c>
      <c r="B224" s="144" t="s">
        <v>212</v>
      </c>
      <c r="C224" s="34" t="s">
        <v>8</v>
      </c>
      <c r="D224" s="39">
        <v>20</v>
      </c>
      <c r="E224" s="80"/>
      <c r="F224" s="95">
        <f>D224*E224</f>
        <v>0</v>
      </c>
    </row>
    <row r="225" spans="1:6" ht="16.5">
      <c r="A225" s="31"/>
      <c r="B225" s="33"/>
      <c r="C225" s="34"/>
      <c r="D225" s="39"/>
      <c r="E225" s="80"/>
      <c r="F225" s="95"/>
    </row>
    <row r="226" spans="1:6" ht="198">
      <c r="A226" s="31">
        <f>A224+1</f>
        <v>67</v>
      </c>
      <c r="B226" s="144" t="s">
        <v>322</v>
      </c>
      <c r="C226" s="34" t="s">
        <v>8</v>
      </c>
      <c r="D226" s="39">
        <v>20</v>
      </c>
      <c r="E226" s="80"/>
      <c r="F226" s="95">
        <f>D226*E226</f>
        <v>0</v>
      </c>
    </row>
    <row r="227" spans="1:6" ht="16.5">
      <c r="A227" s="60"/>
      <c r="B227" s="51"/>
      <c r="C227" s="34"/>
      <c r="D227" s="39"/>
      <c r="E227" s="80"/>
      <c r="F227" s="93"/>
    </row>
    <row r="228" spans="1:6" ht="181.5">
      <c r="A228" s="31">
        <f>A226+1</f>
        <v>68</v>
      </c>
      <c r="B228" s="144" t="s">
        <v>161</v>
      </c>
      <c r="C228" s="34" t="s">
        <v>5</v>
      </c>
      <c r="D228" s="39">
        <v>100</v>
      </c>
      <c r="E228" s="80"/>
      <c r="F228" s="95">
        <f>D228*E228</f>
        <v>0</v>
      </c>
    </row>
    <row r="229" spans="1:6" ht="16.5">
      <c r="A229" s="31"/>
      <c r="B229" s="33"/>
      <c r="C229" s="34"/>
      <c r="D229" s="39"/>
      <c r="E229" s="80"/>
      <c r="F229" s="95"/>
    </row>
    <row r="230" spans="1:6" ht="115.5">
      <c r="A230" s="31">
        <f>A228+1</f>
        <v>69</v>
      </c>
      <c r="B230" s="144" t="s">
        <v>207</v>
      </c>
      <c r="C230" s="34" t="s">
        <v>5</v>
      </c>
      <c r="D230" s="39">
        <v>5</v>
      </c>
      <c r="E230" s="80"/>
      <c r="F230" s="95">
        <f>D230*E230</f>
        <v>0</v>
      </c>
    </row>
    <row r="231" spans="1:6" ht="16.5">
      <c r="A231" s="31"/>
      <c r="B231" s="144"/>
      <c r="C231" s="34"/>
      <c r="D231" s="39"/>
      <c r="E231" s="80"/>
      <c r="F231" s="95"/>
    </row>
    <row r="232" spans="1:6" ht="115.5">
      <c r="A232" s="31">
        <f>A230+1</f>
        <v>70</v>
      </c>
      <c r="B232" s="144" t="s">
        <v>213</v>
      </c>
      <c r="C232" s="34" t="s">
        <v>7</v>
      </c>
      <c r="D232" s="39">
        <v>20</v>
      </c>
      <c r="E232" s="80"/>
      <c r="F232" s="95">
        <f>D232*E232</f>
        <v>0</v>
      </c>
    </row>
    <row r="233" spans="1:6" ht="16.5">
      <c r="A233" s="31"/>
      <c r="B233" s="33"/>
      <c r="C233" s="34"/>
      <c r="D233" s="39"/>
      <c r="E233" s="80"/>
      <c r="F233" s="95"/>
    </row>
    <row r="234" spans="1:6" ht="300.75" customHeight="1">
      <c r="A234" s="31">
        <f>A232+1</f>
        <v>71</v>
      </c>
      <c r="B234" s="144" t="s">
        <v>214</v>
      </c>
      <c r="C234" s="34" t="s">
        <v>5</v>
      </c>
      <c r="D234" s="39">
        <v>20</v>
      </c>
      <c r="E234" s="80"/>
      <c r="F234" s="95">
        <f>D234*E234</f>
        <v>0</v>
      </c>
    </row>
    <row r="235" spans="1:6" ht="16.5">
      <c r="A235" s="31"/>
      <c r="B235" s="33"/>
      <c r="C235" s="34"/>
      <c r="D235" s="39"/>
      <c r="E235" s="80"/>
      <c r="F235" s="95"/>
    </row>
    <row r="236" spans="1:6" ht="148.5">
      <c r="A236" s="31">
        <f>A234+1</f>
        <v>72</v>
      </c>
      <c r="B236" s="144" t="s">
        <v>323</v>
      </c>
      <c r="C236" s="34" t="s">
        <v>8</v>
      </c>
      <c r="D236" s="39">
        <v>20</v>
      </c>
      <c r="E236" s="80"/>
      <c r="F236" s="95">
        <f>D236*E236</f>
        <v>0</v>
      </c>
    </row>
    <row r="237" spans="1:6" ht="16.5">
      <c r="A237" s="31"/>
      <c r="B237" s="33"/>
      <c r="C237" s="34"/>
      <c r="D237" s="39"/>
      <c r="E237" s="80"/>
      <c r="F237" s="95"/>
    </row>
    <row r="238" spans="1:6" ht="141" customHeight="1">
      <c r="A238" s="31">
        <f>A236+1</f>
        <v>73</v>
      </c>
      <c r="B238" s="144" t="s">
        <v>324</v>
      </c>
      <c r="C238" s="34" t="s">
        <v>8</v>
      </c>
      <c r="D238" s="39">
        <v>20</v>
      </c>
      <c r="E238" s="80"/>
      <c r="F238" s="95">
        <f>D238*E238</f>
        <v>0</v>
      </c>
    </row>
    <row r="239" spans="1:6" ht="16.5">
      <c r="A239" s="31"/>
      <c r="B239" s="33"/>
      <c r="C239" s="34"/>
      <c r="D239" s="47"/>
      <c r="E239" s="80"/>
      <c r="F239" s="95"/>
    </row>
    <row r="240" spans="1:6" ht="16.5">
      <c r="A240" s="52"/>
      <c r="B240" s="51" t="s">
        <v>112</v>
      </c>
      <c r="C240" s="52"/>
      <c r="D240" s="52"/>
      <c r="E240" s="96"/>
      <c r="F240" s="96">
        <f>SUM(F222:F239)</f>
        <v>0</v>
      </c>
    </row>
    <row r="241" spans="1:6" ht="16.5">
      <c r="A241" s="49"/>
      <c r="B241" s="51"/>
      <c r="C241" s="34"/>
      <c r="D241" s="47"/>
      <c r="E241" s="96"/>
      <c r="F241" s="96"/>
    </row>
    <row r="242" spans="1:6" ht="16.5">
      <c r="A242" s="52"/>
      <c r="B242" s="52"/>
      <c r="C242" s="52"/>
      <c r="D242" s="52"/>
      <c r="E242" s="93"/>
      <c r="F242" s="93"/>
    </row>
    <row r="243" spans="1:6" ht="16.5">
      <c r="A243" s="129" t="s">
        <v>117</v>
      </c>
      <c r="B243" s="53" t="s">
        <v>109</v>
      </c>
      <c r="C243" s="52"/>
      <c r="D243" s="52"/>
      <c r="E243" s="93"/>
      <c r="F243" s="93"/>
    </row>
    <row r="244" spans="1:6" ht="16.5">
      <c r="A244" s="52"/>
      <c r="B244" s="52"/>
      <c r="C244" s="52"/>
      <c r="D244" s="52"/>
      <c r="E244" s="93"/>
      <c r="F244" s="93"/>
    </row>
    <row r="245" spans="1:6" ht="16.5">
      <c r="A245" s="32">
        <v>1</v>
      </c>
      <c r="B245" s="32">
        <v>2</v>
      </c>
      <c r="C245" s="32">
        <v>3</v>
      </c>
      <c r="D245" s="32">
        <v>4</v>
      </c>
      <c r="E245" s="32">
        <v>5</v>
      </c>
      <c r="F245" s="32">
        <v>6</v>
      </c>
    </row>
    <row r="246" spans="1:6" ht="33">
      <c r="A246" s="46" t="s">
        <v>1</v>
      </c>
      <c r="B246" s="46" t="s">
        <v>2</v>
      </c>
      <c r="C246" s="46" t="s">
        <v>3</v>
      </c>
      <c r="D246" s="46" t="s">
        <v>4</v>
      </c>
      <c r="E246" s="46" t="s">
        <v>120</v>
      </c>
      <c r="F246" s="46" t="s">
        <v>384</v>
      </c>
    </row>
    <row r="247" spans="1:6" ht="16.5">
      <c r="A247" s="47"/>
      <c r="B247" s="58"/>
      <c r="C247" s="34"/>
      <c r="D247" s="47"/>
      <c r="E247" s="80"/>
      <c r="F247" s="80"/>
    </row>
    <row r="248" spans="1:6" ht="99">
      <c r="A248" s="29">
        <f>A238+1</f>
        <v>74</v>
      </c>
      <c r="B248" s="70" t="s">
        <v>162</v>
      </c>
      <c r="C248" s="34" t="s">
        <v>5</v>
      </c>
      <c r="D248" s="35">
        <v>650</v>
      </c>
      <c r="E248" s="80"/>
      <c r="F248" s="95">
        <f>D248*E248</f>
        <v>0</v>
      </c>
    </row>
    <row r="249" spans="1:6" ht="16.5">
      <c r="A249" s="29"/>
      <c r="B249" s="58"/>
      <c r="C249" s="34"/>
      <c r="D249" s="35"/>
      <c r="E249" s="80"/>
      <c r="F249" s="80"/>
    </row>
    <row r="250" spans="1:6" ht="82.5">
      <c r="A250" s="29">
        <f>A248+1</f>
        <v>75</v>
      </c>
      <c r="B250" s="148" t="s">
        <v>163</v>
      </c>
      <c r="C250" s="44" t="s">
        <v>5</v>
      </c>
      <c r="D250" s="42">
        <v>650</v>
      </c>
      <c r="E250" s="83"/>
      <c r="F250" s="95">
        <f>D250*E250</f>
        <v>0</v>
      </c>
    </row>
    <row r="251" spans="1:6" ht="16.5">
      <c r="A251" s="30"/>
      <c r="B251" s="58"/>
      <c r="C251" s="34"/>
      <c r="D251" s="35"/>
      <c r="E251" s="80"/>
      <c r="F251" s="80"/>
    </row>
    <row r="252" spans="1:6" ht="115.5">
      <c r="A252" s="29">
        <f>A250+1</f>
        <v>76</v>
      </c>
      <c r="B252" s="70" t="s">
        <v>164</v>
      </c>
      <c r="C252" s="34" t="s">
        <v>5</v>
      </c>
      <c r="D252" s="35">
        <v>650</v>
      </c>
      <c r="E252" s="80"/>
      <c r="F252" s="95">
        <f>D252*E252</f>
        <v>0</v>
      </c>
    </row>
    <row r="253" spans="1:6" ht="16.5">
      <c r="A253" s="29"/>
      <c r="B253" s="58"/>
      <c r="C253" s="34"/>
      <c r="D253" s="35"/>
      <c r="E253" s="80"/>
      <c r="F253" s="95"/>
    </row>
    <row r="254" spans="1:6" ht="99">
      <c r="A254" s="31">
        <f>A252+1</f>
        <v>77</v>
      </c>
      <c r="B254" s="70" t="s">
        <v>165</v>
      </c>
      <c r="C254" s="44" t="s">
        <v>108</v>
      </c>
      <c r="D254" s="42">
        <v>20</v>
      </c>
      <c r="E254" s="83"/>
      <c r="F254" s="95">
        <f>D254*E254</f>
        <v>0</v>
      </c>
    </row>
    <row r="255" spans="1:6" ht="16.5">
      <c r="A255" s="31"/>
      <c r="B255" s="58"/>
      <c r="C255" s="44"/>
      <c r="D255" s="42"/>
      <c r="E255" s="83"/>
      <c r="F255" s="98"/>
    </row>
    <row r="256" spans="1:6" ht="99">
      <c r="A256" s="31">
        <f>A254+1</f>
        <v>78</v>
      </c>
      <c r="B256" s="70" t="s">
        <v>166</v>
      </c>
      <c r="C256" s="44" t="s">
        <v>89</v>
      </c>
      <c r="D256" s="42">
        <v>50</v>
      </c>
      <c r="E256" s="83"/>
      <c r="F256" s="95">
        <f>D256*E256</f>
        <v>0</v>
      </c>
    </row>
    <row r="257" spans="1:6" ht="16.5">
      <c r="A257" s="31"/>
      <c r="B257" s="47"/>
      <c r="C257" s="44"/>
      <c r="D257" s="42"/>
      <c r="E257" s="83"/>
      <c r="F257" s="98"/>
    </row>
    <row r="258" spans="1:6" ht="115.5">
      <c r="A258" s="31">
        <f>A256+1</f>
        <v>79</v>
      </c>
      <c r="B258" s="70" t="s">
        <v>167</v>
      </c>
      <c r="C258" s="32" t="s">
        <v>89</v>
      </c>
      <c r="D258" s="43">
        <v>1300</v>
      </c>
      <c r="E258" s="83"/>
      <c r="F258" s="95">
        <f>D258*E258</f>
        <v>0</v>
      </c>
    </row>
    <row r="259" spans="1:6" ht="16.5">
      <c r="A259" s="49"/>
      <c r="B259" s="61"/>
      <c r="C259" s="34"/>
      <c r="D259" s="47"/>
      <c r="E259" s="80"/>
      <c r="F259" s="80"/>
    </row>
    <row r="260" spans="1:6" ht="16.5">
      <c r="A260" s="49"/>
      <c r="B260" s="205" t="s">
        <v>110</v>
      </c>
      <c r="C260" s="205"/>
      <c r="D260" s="47"/>
      <c r="E260" s="96"/>
      <c r="F260" s="96">
        <f>SUM(F248:F259)</f>
        <v>0</v>
      </c>
    </row>
    <row r="261" spans="1:6" ht="16.5">
      <c r="A261" s="52"/>
      <c r="B261" s="52"/>
      <c r="C261" s="52"/>
      <c r="D261" s="52"/>
      <c r="E261" s="93"/>
      <c r="F261" s="93"/>
    </row>
    <row r="262" spans="1:6" ht="16.5">
      <c r="A262" s="52"/>
      <c r="B262" s="52"/>
      <c r="C262" s="52"/>
      <c r="D262" s="52"/>
      <c r="E262" s="93"/>
      <c r="F262" s="93"/>
    </row>
    <row r="263" spans="1:6" ht="16.5">
      <c r="A263" s="31" t="s">
        <v>118</v>
      </c>
      <c r="B263" s="53" t="s">
        <v>176</v>
      </c>
      <c r="C263" s="32"/>
      <c r="D263" s="76"/>
      <c r="E263" s="141"/>
      <c r="F263" s="141"/>
    </row>
    <row r="264" spans="1:6" ht="16.5">
      <c r="A264" s="54"/>
      <c r="B264" s="52"/>
      <c r="C264" s="32"/>
      <c r="D264" s="76"/>
      <c r="E264" s="141"/>
      <c r="F264" s="141"/>
    </row>
    <row r="265" spans="1:6" ht="16.5">
      <c r="A265" s="55">
        <v>1</v>
      </c>
      <c r="B265" s="32">
        <v>2</v>
      </c>
      <c r="C265" s="32">
        <v>3</v>
      </c>
      <c r="D265" s="63">
        <v>4</v>
      </c>
      <c r="E265" s="32">
        <v>5</v>
      </c>
      <c r="F265" s="32">
        <v>6</v>
      </c>
    </row>
    <row r="266" spans="1:6" ht="33">
      <c r="A266" s="29" t="s">
        <v>1</v>
      </c>
      <c r="B266" s="46" t="s">
        <v>2</v>
      </c>
      <c r="C266" s="46" t="s">
        <v>3</v>
      </c>
      <c r="D266" s="131" t="s">
        <v>4</v>
      </c>
      <c r="E266" s="46" t="s">
        <v>120</v>
      </c>
      <c r="F266" s="46" t="s">
        <v>384</v>
      </c>
    </row>
    <row r="267" spans="1:6" ht="16.5">
      <c r="A267" s="60"/>
      <c r="B267" s="51"/>
      <c r="C267" s="34"/>
      <c r="D267" s="133"/>
      <c r="E267" s="137"/>
      <c r="F267" s="141"/>
    </row>
    <row r="268" spans="1:6" ht="198">
      <c r="A268" s="31">
        <f>A258+1</f>
        <v>80</v>
      </c>
      <c r="B268" s="144" t="s">
        <v>325</v>
      </c>
      <c r="C268" s="34" t="s">
        <v>5</v>
      </c>
      <c r="D268" s="35">
        <v>1300</v>
      </c>
      <c r="E268" s="91"/>
      <c r="F268" s="95">
        <f>D268*E268</f>
        <v>0</v>
      </c>
    </row>
    <row r="269" spans="1:6" ht="16.5">
      <c r="A269" s="60"/>
      <c r="B269" s="47"/>
      <c r="C269" s="34"/>
      <c r="D269" s="133"/>
      <c r="E269" s="82"/>
      <c r="F269" s="82"/>
    </row>
    <row r="270" spans="1:6" ht="16.5">
      <c r="A270" s="54"/>
      <c r="B270" s="51" t="s">
        <v>177</v>
      </c>
      <c r="C270" s="32"/>
      <c r="D270" s="76"/>
      <c r="E270" s="134"/>
      <c r="F270" s="135">
        <f>SUM(F267:F269)</f>
        <v>0</v>
      </c>
    </row>
    <row r="271" spans="1:6" ht="16.5">
      <c r="A271" s="52"/>
      <c r="B271" s="52"/>
      <c r="C271" s="52"/>
      <c r="D271" s="52"/>
      <c r="E271" s="93"/>
      <c r="F271" s="93"/>
    </row>
    <row r="272" spans="1:6" ht="16.5">
      <c r="A272" s="52"/>
      <c r="B272" s="52"/>
      <c r="C272" s="52"/>
      <c r="D272" s="52"/>
      <c r="E272" s="93"/>
      <c r="F272" s="93"/>
    </row>
    <row r="273" spans="1:6" ht="16.5">
      <c r="A273" s="129" t="s">
        <v>119</v>
      </c>
      <c r="B273" s="53" t="s">
        <v>179</v>
      </c>
      <c r="C273" s="32"/>
      <c r="D273" s="76"/>
      <c r="E273" s="141"/>
      <c r="F273" s="141"/>
    </row>
    <row r="274" spans="1:6" ht="16.5">
      <c r="A274" s="54"/>
      <c r="B274" s="51"/>
      <c r="C274" s="32"/>
      <c r="D274" s="76"/>
      <c r="E274" s="134"/>
      <c r="F274" s="134"/>
    </row>
    <row r="275" spans="1:6" ht="16.5">
      <c r="A275" s="32">
        <v>1</v>
      </c>
      <c r="B275" s="32">
        <v>2</v>
      </c>
      <c r="C275" s="32">
        <v>3</v>
      </c>
      <c r="D275" s="63">
        <v>4</v>
      </c>
      <c r="E275" s="32">
        <v>5</v>
      </c>
      <c r="F275" s="32">
        <v>6</v>
      </c>
    </row>
    <row r="276" spans="1:6" ht="33">
      <c r="A276" s="46" t="s">
        <v>1</v>
      </c>
      <c r="B276" s="46" t="s">
        <v>2</v>
      </c>
      <c r="C276" s="46" t="s">
        <v>3</v>
      </c>
      <c r="D276" s="131" t="s">
        <v>4</v>
      </c>
      <c r="E276" s="46" t="s">
        <v>120</v>
      </c>
      <c r="F276" s="46" t="s">
        <v>384</v>
      </c>
    </row>
    <row r="277" spans="1:6" ht="16.5">
      <c r="A277" s="46"/>
      <c r="B277" s="46"/>
      <c r="C277" s="46"/>
      <c r="D277" s="131"/>
      <c r="E277" s="84"/>
      <c r="F277" s="84"/>
    </row>
    <row r="278" spans="1:6" ht="198">
      <c r="A278" s="29">
        <f>A268+1</f>
        <v>81</v>
      </c>
      <c r="B278" s="70" t="s">
        <v>326</v>
      </c>
      <c r="C278" s="34" t="s">
        <v>5</v>
      </c>
      <c r="D278" s="35">
        <v>100</v>
      </c>
      <c r="E278" s="80"/>
      <c r="F278" s="95">
        <f>D278*E278</f>
        <v>0</v>
      </c>
    </row>
    <row r="279" spans="1:6" ht="16.5">
      <c r="A279" s="29"/>
      <c r="B279" s="30"/>
      <c r="C279" s="34"/>
      <c r="D279" s="35"/>
      <c r="E279" s="80"/>
      <c r="F279" s="95"/>
    </row>
    <row r="280" spans="1:6" ht="297">
      <c r="A280" s="29">
        <f>A278+1</f>
        <v>82</v>
      </c>
      <c r="B280" s="70" t="s">
        <v>327</v>
      </c>
      <c r="C280" s="34" t="s">
        <v>5</v>
      </c>
      <c r="D280" s="35">
        <v>40</v>
      </c>
      <c r="E280" s="80"/>
      <c r="F280" s="91">
        <f>D280*E280</f>
        <v>0</v>
      </c>
    </row>
    <row r="281" spans="1:6" ht="16.5">
      <c r="A281" s="29"/>
      <c r="B281" s="30"/>
      <c r="C281" s="34"/>
      <c r="D281" s="35"/>
      <c r="E281" s="80"/>
      <c r="F281" s="95"/>
    </row>
    <row r="282" spans="1:6" ht="198">
      <c r="A282" s="29">
        <f>A280+1</f>
        <v>83</v>
      </c>
      <c r="B282" s="70" t="s">
        <v>328</v>
      </c>
      <c r="C282" s="34" t="s">
        <v>5</v>
      </c>
      <c r="D282" s="35">
        <v>350</v>
      </c>
      <c r="E282" s="80"/>
      <c r="F282" s="95">
        <f>D282*E282</f>
        <v>0</v>
      </c>
    </row>
    <row r="283" spans="1:6" ht="16.5">
      <c r="A283" s="29"/>
      <c r="B283" s="46"/>
      <c r="C283" s="46"/>
      <c r="D283" s="136"/>
      <c r="E283" s="84"/>
      <c r="F283" s="84"/>
    </row>
    <row r="284" spans="1:6" ht="66">
      <c r="A284" s="29">
        <f>A282+1</f>
        <v>84</v>
      </c>
      <c r="B284" s="144" t="s">
        <v>225</v>
      </c>
      <c r="C284" s="34" t="s">
        <v>5</v>
      </c>
      <c r="D284" s="35">
        <v>100</v>
      </c>
      <c r="E284" s="81"/>
      <c r="F284" s="95">
        <f>D284*E284</f>
        <v>0</v>
      </c>
    </row>
    <row r="285" spans="1:6" ht="16.5">
      <c r="A285" s="29"/>
      <c r="B285" s="61"/>
      <c r="C285" s="34"/>
      <c r="D285" s="35"/>
      <c r="E285" s="81"/>
      <c r="F285" s="95"/>
    </row>
    <row r="286" spans="1:6" ht="198">
      <c r="A286" s="29">
        <f>A284+1</f>
        <v>85</v>
      </c>
      <c r="B286" s="144" t="s">
        <v>329</v>
      </c>
      <c r="C286" s="34" t="s">
        <v>5</v>
      </c>
      <c r="D286" s="35">
        <v>40</v>
      </c>
      <c r="E286" s="81"/>
      <c r="F286" s="91">
        <f>D286*E286</f>
        <v>0</v>
      </c>
    </row>
    <row r="287" spans="1:6" ht="16.5">
      <c r="A287" s="29"/>
      <c r="B287" s="61"/>
      <c r="C287" s="34"/>
      <c r="D287" s="35"/>
      <c r="E287" s="81"/>
      <c r="F287" s="95"/>
    </row>
    <row r="288" spans="1:6" ht="66">
      <c r="A288" s="29">
        <f>A286+1</f>
        <v>86</v>
      </c>
      <c r="B288" s="144" t="s">
        <v>259</v>
      </c>
      <c r="C288" s="34" t="s">
        <v>5</v>
      </c>
      <c r="D288" s="35">
        <v>350</v>
      </c>
      <c r="E288" s="81"/>
      <c r="F288" s="95">
        <f>D288*E288</f>
        <v>0</v>
      </c>
    </row>
    <row r="289" spans="1:6" ht="16.5">
      <c r="A289" s="31"/>
      <c r="B289" s="51"/>
      <c r="C289" s="32"/>
      <c r="D289" s="76"/>
      <c r="E289" s="82"/>
      <c r="F289" s="82"/>
    </row>
    <row r="290" spans="1:6" ht="49.5">
      <c r="A290" s="31">
        <f>A288+1</f>
        <v>87</v>
      </c>
      <c r="B290" s="149" t="s">
        <v>260</v>
      </c>
      <c r="C290" s="69" t="s">
        <v>5</v>
      </c>
      <c r="D290" s="77">
        <v>490</v>
      </c>
      <c r="E290" s="81"/>
      <c r="F290" s="95">
        <f>D290*E290</f>
        <v>0</v>
      </c>
    </row>
    <row r="291" spans="1:6" ht="16.5">
      <c r="A291" s="31"/>
      <c r="B291" s="68"/>
      <c r="C291" s="69"/>
      <c r="D291" s="77"/>
      <c r="E291" s="81"/>
      <c r="F291" s="95"/>
    </row>
    <row r="292" spans="1:6" ht="158.25" customHeight="1">
      <c r="A292" s="31">
        <f>A290+1</f>
        <v>88</v>
      </c>
      <c r="B292" s="70" t="s">
        <v>379</v>
      </c>
      <c r="C292" s="69" t="s">
        <v>5</v>
      </c>
      <c r="D292" s="77">
        <v>200</v>
      </c>
      <c r="E292" s="81"/>
      <c r="F292" s="95">
        <f>D292*E292</f>
        <v>0</v>
      </c>
    </row>
    <row r="293" spans="1:6" ht="16.5">
      <c r="A293" s="31"/>
      <c r="B293" s="70"/>
      <c r="C293" s="69"/>
      <c r="D293" s="77"/>
      <c r="E293" s="81"/>
      <c r="F293" s="95"/>
    </row>
    <row r="294" spans="1:6" ht="297">
      <c r="A294" s="31">
        <f>A292+1</f>
        <v>89</v>
      </c>
      <c r="B294" s="70" t="s">
        <v>380</v>
      </c>
      <c r="C294" s="69" t="s">
        <v>5</v>
      </c>
      <c r="D294" s="77">
        <v>40</v>
      </c>
      <c r="E294" s="81"/>
      <c r="F294" s="91">
        <f>D294*E294</f>
        <v>0</v>
      </c>
    </row>
    <row r="295" spans="1:6" ht="16.5">
      <c r="A295" s="31"/>
      <c r="B295" s="70"/>
      <c r="C295" s="69"/>
      <c r="D295" s="77"/>
      <c r="E295" s="81"/>
      <c r="F295" s="95"/>
    </row>
    <row r="296" spans="1:6" ht="165">
      <c r="A296" s="31">
        <f>A294+1</f>
        <v>90</v>
      </c>
      <c r="B296" s="70" t="s">
        <v>229</v>
      </c>
      <c r="C296" s="69"/>
      <c r="D296" s="77"/>
      <c r="E296" s="81"/>
      <c r="F296" s="95"/>
    </row>
    <row r="297" spans="1:6" ht="33">
      <c r="A297" s="31"/>
      <c r="B297" s="72" t="s">
        <v>230</v>
      </c>
      <c r="C297" s="69" t="s">
        <v>7</v>
      </c>
      <c r="D297" s="77">
        <v>10</v>
      </c>
      <c r="E297" s="81"/>
      <c r="F297" s="95">
        <f>D297*E297</f>
        <v>0</v>
      </c>
    </row>
    <row r="298" spans="1:6" ht="33">
      <c r="A298" s="31"/>
      <c r="B298" s="72" t="s">
        <v>231</v>
      </c>
      <c r="C298" s="69" t="s">
        <v>7</v>
      </c>
      <c r="D298" s="77">
        <v>90</v>
      </c>
      <c r="E298" s="81"/>
      <c r="F298" s="95">
        <f>D298*E298</f>
        <v>0</v>
      </c>
    </row>
    <row r="299" spans="1:6" ht="16.5">
      <c r="A299" s="31"/>
      <c r="B299" s="70"/>
      <c r="C299" s="69"/>
      <c r="D299" s="77"/>
      <c r="E299" s="81"/>
      <c r="F299" s="95"/>
    </row>
    <row r="300" spans="1:6" ht="115.5">
      <c r="A300" s="31">
        <f>A296+1</f>
        <v>91</v>
      </c>
      <c r="B300" s="70" t="s">
        <v>233</v>
      </c>
      <c r="C300" s="69"/>
      <c r="D300" s="77"/>
      <c r="E300" s="81"/>
      <c r="F300" s="95"/>
    </row>
    <row r="301" spans="1:6" ht="16.5">
      <c r="A301" s="31"/>
      <c r="B301" s="72" t="s">
        <v>232</v>
      </c>
      <c r="C301" s="69" t="s">
        <v>184</v>
      </c>
      <c r="D301" s="77">
        <v>1</v>
      </c>
      <c r="E301" s="81"/>
      <c r="F301" s="95">
        <f>D301*E301</f>
        <v>0</v>
      </c>
    </row>
    <row r="302" spans="1:6" ht="16.5">
      <c r="A302" s="49"/>
      <c r="B302" s="51"/>
      <c r="C302" s="34"/>
      <c r="D302" s="133"/>
      <c r="E302" s="137"/>
      <c r="F302" s="141"/>
    </row>
    <row r="303" spans="1:6" ht="16.5">
      <c r="A303" s="52"/>
      <c r="B303" s="51" t="s">
        <v>180</v>
      </c>
      <c r="C303" s="32"/>
      <c r="D303" s="76"/>
      <c r="E303" s="138"/>
      <c r="F303" s="96">
        <f>SUM(F278:F302)</f>
        <v>0</v>
      </c>
    </row>
    <row r="304" spans="1:6" ht="16.5">
      <c r="A304" s="52"/>
      <c r="B304" s="51"/>
      <c r="C304" s="32"/>
      <c r="D304" s="76"/>
      <c r="E304" s="138"/>
      <c r="F304" s="96"/>
    </row>
    <row r="305" spans="1:6" ht="16.5">
      <c r="A305" s="52"/>
      <c r="B305" s="52"/>
      <c r="C305" s="52"/>
      <c r="D305" s="52"/>
      <c r="E305" s="93"/>
      <c r="F305" s="93"/>
    </row>
    <row r="306" spans="1:6" ht="16.5">
      <c r="A306" s="129" t="s">
        <v>178</v>
      </c>
      <c r="B306" s="53" t="s">
        <v>113</v>
      </c>
      <c r="C306" s="52"/>
      <c r="D306" s="52"/>
      <c r="E306" s="93"/>
      <c r="F306" s="93"/>
    </row>
    <row r="307" spans="1:6" ht="16.5">
      <c r="A307" s="52"/>
      <c r="B307" s="52"/>
      <c r="C307" s="52"/>
      <c r="D307" s="52"/>
      <c r="E307" s="93"/>
      <c r="F307" s="93"/>
    </row>
    <row r="308" spans="1:6" ht="16.5">
      <c r="A308" s="32">
        <v>1</v>
      </c>
      <c r="B308" s="32">
        <v>2</v>
      </c>
      <c r="C308" s="32">
        <v>3</v>
      </c>
      <c r="D308" s="32">
        <v>4</v>
      </c>
      <c r="E308" s="32">
        <v>5</v>
      </c>
      <c r="F308" s="32">
        <v>6</v>
      </c>
    </row>
    <row r="309" spans="1:6" ht="33">
      <c r="A309" s="46" t="s">
        <v>1</v>
      </c>
      <c r="B309" s="46" t="s">
        <v>2</v>
      </c>
      <c r="C309" s="46" t="s">
        <v>3</v>
      </c>
      <c r="D309" s="46" t="s">
        <v>4</v>
      </c>
      <c r="E309" s="46" t="s">
        <v>120</v>
      </c>
      <c r="F309" s="46" t="s">
        <v>384</v>
      </c>
    </row>
    <row r="310" spans="1:6" ht="16.5">
      <c r="A310" s="49"/>
      <c r="B310" s="51"/>
      <c r="C310" s="34"/>
      <c r="D310" s="47"/>
      <c r="E310" s="80"/>
      <c r="F310" s="93"/>
    </row>
    <row r="311" spans="1:6" ht="49.5">
      <c r="A311" s="31">
        <f>A300+1</f>
        <v>92</v>
      </c>
      <c r="B311" s="70" t="s">
        <v>168</v>
      </c>
      <c r="C311" s="62"/>
      <c r="D311" s="63"/>
      <c r="E311" s="79"/>
      <c r="F311" s="79"/>
    </row>
    <row r="312" spans="1:6" ht="16.5">
      <c r="A312" s="54"/>
      <c r="B312" s="58" t="s">
        <v>144</v>
      </c>
      <c r="C312" s="62" t="s">
        <v>108</v>
      </c>
      <c r="D312" s="57">
        <v>200</v>
      </c>
      <c r="E312" s="79"/>
      <c r="F312" s="95">
        <f>D312*E312</f>
        <v>0</v>
      </c>
    </row>
    <row r="313" spans="1:6" ht="16.5">
      <c r="A313" s="54"/>
      <c r="B313" s="58" t="s">
        <v>145</v>
      </c>
      <c r="C313" s="62" t="s">
        <v>108</v>
      </c>
      <c r="D313" s="57">
        <v>50</v>
      </c>
      <c r="E313" s="79"/>
      <c r="F313" s="95">
        <f>D313*E313</f>
        <v>0</v>
      </c>
    </row>
    <row r="314" spans="1:6" ht="16.5">
      <c r="A314" s="54"/>
      <c r="B314" s="58" t="s">
        <v>146</v>
      </c>
      <c r="C314" s="62" t="s">
        <v>5</v>
      </c>
      <c r="D314" s="57">
        <v>20</v>
      </c>
      <c r="E314" s="79"/>
      <c r="F314" s="95">
        <f>D314*E314</f>
        <v>0</v>
      </c>
    </row>
    <row r="315" spans="1:6" ht="49.5">
      <c r="A315" s="54"/>
      <c r="B315" s="70" t="s">
        <v>147</v>
      </c>
      <c r="C315" s="62" t="s">
        <v>89</v>
      </c>
      <c r="D315" s="57">
        <v>5</v>
      </c>
      <c r="E315" s="79"/>
      <c r="F315" s="95">
        <f>D315*E315</f>
        <v>0</v>
      </c>
    </row>
    <row r="316" spans="1:6" ht="16.5">
      <c r="A316" s="60"/>
      <c r="B316" s="51"/>
      <c r="C316" s="34"/>
      <c r="D316" s="39"/>
      <c r="E316" s="80"/>
      <c r="F316" s="93"/>
    </row>
    <row r="317" spans="1:6" ht="66">
      <c r="A317" s="31">
        <f>A311+1</f>
        <v>93</v>
      </c>
      <c r="B317" s="144" t="s">
        <v>169</v>
      </c>
      <c r="C317" s="34" t="s">
        <v>89</v>
      </c>
      <c r="D317" s="39">
        <v>50</v>
      </c>
      <c r="E317" s="80"/>
      <c r="F317" s="95">
        <f>D317*E317</f>
        <v>0</v>
      </c>
    </row>
    <row r="318" spans="1:6" ht="16.5">
      <c r="A318" s="49"/>
      <c r="B318" s="47"/>
      <c r="C318" s="34"/>
      <c r="D318" s="47"/>
      <c r="E318" s="80"/>
      <c r="F318" s="80"/>
    </row>
    <row r="319" spans="1:6" ht="16.5">
      <c r="A319" s="52"/>
      <c r="B319" s="51" t="s">
        <v>114</v>
      </c>
      <c r="C319" s="52"/>
      <c r="D319" s="52"/>
      <c r="E319" s="96"/>
      <c r="F319" s="96">
        <f>SUM(F311:F318)</f>
        <v>0</v>
      </c>
    </row>
    <row r="320" spans="1:6" ht="16.5">
      <c r="A320" s="52"/>
      <c r="B320" s="52"/>
      <c r="C320" s="52"/>
      <c r="D320" s="52"/>
      <c r="E320" s="93"/>
      <c r="F320" s="93"/>
    </row>
    <row r="321" spans="1:6" ht="16.5">
      <c r="A321" s="52"/>
      <c r="B321" s="52"/>
      <c r="C321" s="52"/>
      <c r="D321" s="52"/>
      <c r="E321" s="93"/>
      <c r="F321" s="93"/>
    </row>
    <row r="322" spans="1:6" ht="16.5">
      <c r="A322" s="129" t="s">
        <v>181</v>
      </c>
      <c r="B322" s="53" t="s">
        <v>115</v>
      </c>
      <c r="C322" s="52"/>
      <c r="D322" s="52"/>
      <c r="E322" s="93"/>
      <c r="F322" s="93"/>
    </row>
    <row r="323" spans="1:6" ht="16.5">
      <c r="A323" s="52"/>
      <c r="B323" s="52"/>
      <c r="C323" s="52"/>
      <c r="D323" s="52"/>
      <c r="E323" s="93"/>
      <c r="F323" s="93"/>
    </row>
    <row r="324" spans="1:6" ht="16.5">
      <c r="A324" s="32">
        <v>1</v>
      </c>
      <c r="B324" s="32">
        <v>2</v>
      </c>
      <c r="C324" s="32">
        <v>3</v>
      </c>
      <c r="D324" s="32">
        <v>4</v>
      </c>
      <c r="E324" s="32">
        <v>5</v>
      </c>
      <c r="F324" s="32">
        <v>6</v>
      </c>
    </row>
    <row r="325" spans="1:6" ht="33">
      <c r="A325" s="46" t="s">
        <v>1</v>
      </c>
      <c r="B325" s="46" t="s">
        <v>2</v>
      </c>
      <c r="C325" s="46" t="s">
        <v>3</v>
      </c>
      <c r="D325" s="46" t="s">
        <v>4</v>
      </c>
      <c r="E325" s="46" t="s">
        <v>120</v>
      </c>
      <c r="F325" s="46" t="s">
        <v>384</v>
      </c>
    </row>
    <row r="326" spans="1:6" ht="16.5">
      <c r="A326" s="49"/>
      <c r="B326" s="51"/>
      <c r="C326" s="34"/>
      <c r="D326" s="47"/>
      <c r="E326" s="80"/>
      <c r="F326" s="93"/>
    </row>
    <row r="327" spans="1:6" ht="115.5">
      <c r="A327" s="31">
        <f>A317+1</f>
        <v>94</v>
      </c>
      <c r="B327" s="144" t="s">
        <v>330</v>
      </c>
      <c r="C327" s="34" t="s">
        <v>5</v>
      </c>
      <c r="D327" s="39">
        <v>1300</v>
      </c>
      <c r="E327" s="80"/>
      <c r="F327" s="95">
        <f>D327*E327</f>
        <v>0</v>
      </c>
    </row>
    <row r="328" spans="1:6" ht="16.5">
      <c r="A328" s="31"/>
      <c r="B328" s="33"/>
      <c r="C328" s="34"/>
      <c r="D328" s="39"/>
      <c r="E328" s="80"/>
      <c r="F328" s="95"/>
    </row>
    <row r="329" spans="1:6" ht="264">
      <c r="A329" s="31">
        <f>A327+1</f>
        <v>95</v>
      </c>
      <c r="B329" s="144" t="s">
        <v>331</v>
      </c>
      <c r="C329" s="34" t="s">
        <v>5</v>
      </c>
      <c r="D329" s="39">
        <v>130</v>
      </c>
      <c r="E329" s="80"/>
      <c r="F329" s="91">
        <f>D329*E329</f>
        <v>0</v>
      </c>
    </row>
    <row r="330" spans="1:6" ht="16.5">
      <c r="A330" s="31"/>
      <c r="B330" s="33"/>
      <c r="C330" s="34"/>
      <c r="D330" s="39"/>
      <c r="E330" s="80"/>
      <c r="F330" s="80"/>
    </row>
    <row r="331" spans="1:6" ht="82.5">
      <c r="A331" s="67">
        <f>A329+1</f>
        <v>96</v>
      </c>
      <c r="B331" s="146" t="s">
        <v>170</v>
      </c>
      <c r="C331" s="41" t="s">
        <v>5</v>
      </c>
      <c r="D331" s="74">
        <v>50</v>
      </c>
      <c r="E331" s="78"/>
      <c r="F331" s="95">
        <f>D331*E331</f>
        <v>0</v>
      </c>
    </row>
    <row r="332" spans="1:6" ht="16.5">
      <c r="A332" s="67"/>
      <c r="B332" s="40"/>
      <c r="C332" s="41"/>
      <c r="D332" s="74"/>
      <c r="E332" s="78"/>
      <c r="F332" s="95"/>
    </row>
    <row r="333" spans="1:6" ht="148.5">
      <c r="A333" s="139">
        <f>A331+1</f>
        <v>97</v>
      </c>
      <c r="B333" s="144" t="s">
        <v>332</v>
      </c>
      <c r="C333" s="34" t="s">
        <v>5</v>
      </c>
      <c r="D333" s="39">
        <v>1300</v>
      </c>
      <c r="E333" s="80"/>
      <c r="F333" s="95">
        <f>D333*E333</f>
        <v>0</v>
      </c>
    </row>
    <row r="334" spans="1:6" ht="16.5">
      <c r="A334" s="139"/>
      <c r="B334" s="33"/>
      <c r="C334" s="34"/>
      <c r="D334" s="39"/>
      <c r="E334" s="80"/>
      <c r="F334" s="95"/>
    </row>
    <row r="335" spans="1:6" ht="280.5">
      <c r="A335" s="139">
        <f>A333+1</f>
        <v>98</v>
      </c>
      <c r="B335" s="144" t="s">
        <v>333</v>
      </c>
      <c r="C335" s="34" t="s">
        <v>5</v>
      </c>
      <c r="D335" s="39">
        <v>130</v>
      </c>
      <c r="E335" s="80"/>
      <c r="F335" s="91">
        <f>D335*E335</f>
        <v>0</v>
      </c>
    </row>
    <row r="336" spans="1:6" ht="16.5">
      <c r="A336" s="49"/>
      <c r="B336" s="51"/>
      <c r="C336" s="34"/>
      <c r="D336" s="47"/>
      <c r="E336" s="80"/>
      <c r="F336" s="93"/>
    </row>
    <row r="337" spans="1:6" ht="16.5">
      <c r="A337" s="52"/>
      <c r="B337" s="51" t="s">
        <v>116</v>
      </c>
      <c r="C337" s="52"/>
      <c r="D337" s="52"/>
      <c r="E337" s="96"/>
      <c r="F337" s="96">
        <f>SUM(F327:F336)</f>
        <v>0</v>
      </c>
    </row>
    <row r="338" spans="1:6" ht="16.5">
      <c r="A338" s="52"/>
      <c r="B338" s="51"/>
      <c r="C338" s="52"/>
      <c r="D338" s="52"/>
      <c r="E338" s="96"/>
      <c r="F338" s="96"/>
    </row>
    <row r="339" spans="1:6" ht="16.5">
      <c r="A339" s="52"/>
      <c r="B339" s="51"/>
      <c r="C339" s="52"/>
      <c r="D339" s="52"/>
      <c r="E339" s="96"/>
      <c r="F339" s="96"/>
    </row>
    <row r="340" spans="1:6" ht="16.5">
      <c r="A340" s="129" t="s">
        <v>182</v>
      </c>
      <c r="B340" s="53" t="s">
        <v>192</v>
      </c>
      <c r="C340" s="52"/>
      <c r="D340" s="52"/>
      <c r="E340" s="93"/>
      <c r="F340" s="93"/>
    </row>
    <row r="341" spans="1:6" ht="16.5">
      <c r="A341" s="52"/>
      <c r="B341" s="52"/>
      <c r="C341" s="52"/>
      <c r="D341" s="52"/>
      <c r="E341" s="93"/>
      <c r="F341" s="93"/>
    </row>
    <row r="342" spans="1:6" ht="16.5">
      <c r="A342" s="32">
        <v>1</v>
      </c>
      <c r="B342" s="32">
        <v>2</v>
      </c>
      <c r="C342" s="32">
        <v>3</v>
      </c>
      <c r="D342" s="32">
        <v>4</v>
      </c>
      <c r="E342" s="32">
        <v>5</v>
      </c>
      <c r="F342" s="32">
        <v>6</v>
      </c>
    </row>
    <row r="343" spans="1:6" ht="33">
      <c r="A343" s="46" t="s">
        <v>1</v>
      </c>
      <c r="B343" s="46" t="s">
        <v>2</v>
      </c>
      <c r="C343" s="46" t="s">
        <v>3</v>
      </c>
      <c r="D343" s="46" t="s">
        <v>4</v>
      </c>
      <c r="E343" s="46" t="s">
        <v>120</v>
      </c>
      <c r="F343" s="46" t="s">
        <v>384</v>
      </c>
    </row>
    <row r="344" spans="1:6" ht="16.5">
      <c r="A344" s="49"/>
      <c r="B344" s="51"/>
      <c r="C344" s="34"/>
      <c r="D344" s="47"/>
      <c r="E344" s="80"/>
      <c r="F344" s="93"/>
    </row>
    <row r="345" spans="1:6" ht="214.5">
      <c r="A345" s="139">
        <f>A335+1</f>
        <v>99</v>
      </c>
      <c r="B345" s="221" t="s">
        <v>393</v>
      </c>
      <c r="C345" s="34" t="s">
        <v>194</v>
      </c>
      <c r="D345" s="39">
        <v>200</v>
      </c>
      <c r="E345" s="80"/>
      <c r="F345" s="95">
        <f>D345*E345</f>
        <v>0</v>
      </c>
    </row>
    <row r="346" spans="1:6" ht="16.5">
      <c r="A346" s="31"/>
      <c r="B346" s="33"/>
      <c r="C346" s="34"/>
      <c r="D346" s="39"/>
      <c r="E346" s="80"/>
      <c r="F346" s="80"/>
    </row>
    <row r="347" spans="1:6" ht="198">
      <c r="A347" s="67">
        <f>A345+1</f>
        <v>100</v>
      </c>
      <c r="B347" s="220" t="s">
        <v>394</v>
      </c>
      <c r="C347" s="41"/>
      <c r="D347" s="74"/>
      <c r="E347" s="78"/>
      <c r="F347" s="95"/>
    </row>
    <row r="348" spans="1:6" ht="165">
      <c r="A348" s="67"/>
      <c r="B348" s="220" t="s">
        <v>346</v>
      </c>
      <c r="C348" s="41" t="s">
        <v>5</v>
      </c>
      <c r="D348" s="74">
        <v>350</v>
      </c>
      <c r="E348" s="78"/>
      <c r="F348" s="95">
        <f>D348*E348</f>
        <v>0</v>
      </c>
    </row>
    <row r="349" spans="1:6" ht="16.5">
      <c r="A349" s="67"/>
      <c r="B349" s="40"/>
      <c r="C349" s="41"/>
      <c r="D349" s="74"/>
      <c r="E349" s="78"/>
      <c r="F349" s="95"/>
    </row>
    <row r="350" spans="1:6" ht="198">
      <c r="A350" s="139">
        <f>A347+1</f>
        <v>101</v>
      </c>
      <c r="B350" s="144" t="s">
        <v>209</v>
      </c>
      <c r="C350" s="34" t="s">
        <v>194</v>
      </c>
      <c r="D350" s="39">
        <v>100</v>
      </c>
      <c r="E350" s="80"/>
      <c r="F350" s="95">
        <f>D350*E350</f>
        <v>0</v>
      </c>
    </row>
    <row r="351" spans="1:6" ht="16.5">
      <c r="A351" s="67"/>
      <c r="B351" s="40"/>
      <c r="C351" s="41"/>
      <c r="D351" s="74"/>
      <c r="E351" s="78"/>
      <c r="F351" s="95"/>
    </row>
    <row r="352" spans="1:6" ht="181.5">
      <c r="A352" s="67">
        <f>A350+1</f>
        <v>102</v>
      </c>
      <c r="B352" s="220" t="s">
        <v>395</v>
      </c>
      <c r="C352" s="41"/>
      <c r="D352" s="74"/>
      <c r="E352" s="78"/>
      <c r="F352" s="95"/>
    </row>
    <row r="353" spans="1:6" ht="165">
      <c r="A353" s="67"/>
      <c r="B353" s="220" t="s">
        <v>345</v>
      </c>
      <c r="C353" s="41" t="s">
        <v>5</v>
      </c>
      <c r="D353" s="74">
        <v>20</v>
      </c>
      <c r="E353" s="78"/>
      <c r="F353" s="95">
        <f>D353*E353</f>
        <v>0</v>
      </c>
    </row>
    <row r="354" spans="1:6" ht="16.5">
      <c r="A354" s="67"/>
      <c r="B354" s="40"/>
      <c r="C354" s="41"/>
      <c r="D354" s="74"/>
      <c r="E354" s="78"/>
      <c r="F354" s="95"/>
    </row>
    <row r="355" spans="1:6" ht="198">
      <c r="A355" s="139">
        <f>A352+1</f>
        <v>103</v>
      </c>
      <c r="B355" s="144" t="s">
        <v>334</v>
      </c>
      <c r="C355" s="34" t="s">
        <v>194</v>
      </c>
      <c r="D355" s="39">
        <v>100</v>
      </c>
      <c r="E355" s="80"/>
      <c r="F355" s="95">
        <f>D355*E355</f>
        <v>0</v>
      </c>
    </row>
    <row r="356" spans="1:6" ht="16.5">
      <c r="A356" s="67"/>
      <c r="B356" s="40"/>
      <c r="C356" s="41"/>
      <c r="D356" s="74"/>
      <c r="E356" s="78"/>
      <c r="F356" s="95"/>
    </row>
    <row r="357" spans="1:6" ht="198">
      <c r="A357" s="67">
        <f>A355+1</f>
        <v>104</v>
      </c>
      <c r="B357" s="220" t="s">
        <v>396</v>
      </c>
      <c r="C357" s="41"/>
      <c r="D357" s="74"/>
      <c r="E357" s="78"/>
      <c r="F357" s="95"/>
    </row>
    <row r="358" spans="1:6" ht="165">
      <c r="A358" s="67"/>
      <c r="B358" s="220" t="s">
        <v>344</v>
      </c>
      <c r="C358" s="41" t="s">
        <v>5</v>
      </c>
      <c r="D358" s="74">
        <v>70</v>
      </c>
      <c r="E358" s="78"/>
      <c r="F358" s="95">
        <f>D358*E358</f>
        <v>0</v>
      </c>
    </row>
    <row r="359" spans="1:6" ht="16.5">
      <c r="A359" s="67"/>
      <c r="B359" s="40"/>
      <c r="C359" s="41"/>
      <c r="D359" s="74"/>
      <c r="E359" s="78"/>
      <c r="F359" s="95"/>
    </row>
    <row r="360" spans="1:6" ht="132">
      <c r="A360" s="139">
        <f>A357+1</f>
        <v>105</v>
      </c>
      <c r="B360" s="221" t="s">
        <v>398</v>
      </c>
      <c r="C360" s="34" t="s">
        <v>194</v>
      </c>
      <c r="D360" s="39">
        <v>100</v>
      </c>
      <c r="E360" s="80"/>
      <c r="F360" s="91">
        <f>D360*E360</f>
        <v>0</v>
      </c>
    </row>
    <row r="361" spans="1:6" ht="16.5">
      <c r="A361" s="67"/>
      <c r="B361" s="146"/>
      <c r="C361" s="41"/>
      <c r="D361" s="74"/>
      <c r="E361" s="78"/>
      <c r="F361" s="91"/>
    </row>
    <row r="362" spans="1:6" ht="132">
      <c r="A362" s="67">
        <f>A360+1</f>
        <v>106</v>
      </c>
      <c r="B362" s="220" t="s">
        <v>397</v>
      </c>
      <c r="C362" s="41"/>
      <c r="D362" s="74"/>
      <c r="E362" s="78"/>
      <c r="F362" s="91"/>
    </row>
    <row r="363" spans="1:6" ht="165">
      <c r="A363" s="67"/>
      <c r="B363" s="220" t="s">
        <v>343</v>
      </c>
      <c r="C363" s="41" t="s">
        <v>5</v>
      </c>
      <c r="D363" s="74">
        <v>100</v>
      </c>
      <c r="E363" s="78"/>
      <c r="F363" s="91">
        <f>D363*E363</f>
        <v>0</v>
      </c>
    </row>
    <row r="364" spans="1:6" ht="16.5">
      <c r="A364" s="67"/>
      <c r="B364" s="146"/>
      <c r="C364" s="41"/>
      <c r="D364" s="74"/>
      <c r="E364" s="78"/>
      <c r="F364" s="95"/>
    </row>
    <row r="365" spans="1:6" ht="214.5">
      <c r="A365" s="67">
        <f>A362+1</f>
        <v>107</v>
      </c>
      <c r="B365" s="146" t="s">
        <v>210</v>
      </c>
      <c r="C365" s="41" t="s">
        <v>5</v>
      </c>
      <c r="D365" s="74">
        <v>10</v>
      </c>
      <c r="E365" s="78"/>
      <c r="F365" s="95">
        <f>D365*E365</f>
        <v>0</v>
      </c>
    </row>
    <row r="366" spans="1:6" ht="16.5">
      <c r="A366" s="60"/>
      <c r="B366" s="51"/>
      <c r="C366" s="34"/>
      <c r="D366" s="47"/>
      <c r="E366" s="80"/>
      <c r="F366" s="93"/>
    </row>
    <row r="367" spans="1:6" ht="16.5">
      <c r="A367" s="52"/>
      <c r="B367" s="51" t="s">
        <v>193</v>
      </c>
      <c r="C367" s="52"/>
      <c r="D367" s="52"/>
      <c r="E367" s="96"/>
      <c r="F367" s="96">
        <f>SUM(F344:F366)</f>
        <v>0</v>
      </c>
    </row>
    <row r="368" spans="1:6" ht="16.5">
      <c r="A368" s="52"/>
      <c r="B368" s="51"/>
      <c r="C368" s="52"/>
      <c r="D368" s="52"/>
      <c r="E368" s="96"/>
      <c r="F368" s="96"/>
    </row>
    <row r="369" spans="1:6" ht="16.5">
      <c r="A369" s="52"/>
      <c r="B369" s="51"/>
      <c r="C369" s="52"/>
      <c r="D369" s="52"/>
      <c r="E369" s="96"/>
      <c r="F369" s="96"/>
    </row>
    <row r="370" spans="1:6" ht="16.5">
      <c r="A370" s="129" t="s">
        <v>191</v>
      </c>
      <c r="B370" s="53" t="s">
        <v>204</v>
      </c>
      <c r="C370" s="32"/>
      <c r="D370" s="43"/>
      <c r="E370" s="93"/>
      <c r="F370" s="93"/>
    </row>
    <row r="371" spans="1:6" ht="16.5">
      <c r="A371" s="52"/>
      <c r="B371" s="52"/>
      <c r="C371" s="32"/>
      <c r="D371" s="43"/>
      <c r="E371" s="93"/>
      <c r="F371" s="93"/>
    </row>
    <row r="372" spans="1:6" ht="16.5">
      <c r="A372" s="32">
        <v>1</v>
      </c>
      <c r="B372" s="32">
        <v>2</v>
      </c>
      <c r="C372" s="32">
        <v>3</v>
      </c>
      <c r="D372" s="63">
        <v>4</v>
      </c>
      <c r="E372" s="32">
        <v>5</v>
      </c>
      <c r="F372" s="32">
        <v>6</v>
      </c>
    </row>
    <row r="373" spans="1:6" ht="33">
      <c r="A373" s="46" t="s">
        <v>1</v>
      </c>
      <c r="B373" s="46" t="s">
        <v>2</v>
      </c>
      <c r="C373" s="46" t="s">
        <v>3</v>
      </c>
      <c r="D373" s="131" t="s">
        <v>4</v>
      </c>
      <c r="E373" s="46" t="s">
        <v>120</v>
      </c>
      <c r="F373" s="46" t="s">
        <v>384</v>
      </c>
    </row>
    <row r="374" spans="1:6" ht="16.5">
      <c r="A374" s="49"/>
      <c r="B374" s="51"/>
      <c r="C374" s="34"/>
      <c r="D374" s="35"/>
      <c r="E374" s="80"/>
      <c r="F374" s="93"/>
    </row>
    <row r="375" spans="1:6" ht="132">
      <c r="A375" s="139">
        <f>A365+1</f>
        <v>108</v>
      </c>
      <c r="B375" s="70" t="s">
        <v>244</v>
      </c>
      <c r="C375" s="34" t="s">
        <v>89</v>
      </c>
      <c r="D375" s="140">
        <v>2</v>
      </c>
      <c r="E375" s="80"/>
      <c r="F375" s="95">
        <f>D375*E375</f>
        <v>0</v>
      </c>
    </row>
    <row r="376" spans="1:6" ht="16.5">
      <c r="A376" s="139"/>
      <c r="B376" s="70"/>
      <c r="C376" s="34"/>
      <c r="D376" s="140"/>
      <c r="E376" s="80"/>
      <c r="F376" s="95"/>
    </row>
    <row r="377" spans="1:6" ht="148.5">
      <c r="A377" s="139">
        <f>A375+1</f>
        <v>109</v>
      </c>
      <c r="B377" s="70" t="s">
        <v>243</v>
      </c>
      <c r="C377" s="34" t="s">
        <v>89</v>
      </c>
      <c r="D377" s="140">
        <v>1</v>
      </c>
      <c r="E377" s="80"/>
      <c r="F377" s="91">
        <f>D377*E377</f>
        <v>0</v>
      </c>
    </row>
    <row r="378" spans="1:6" ht="16.5">
      <c r="A378" s="139"/>
      <c r="B378" s="70"/>
      <c r="C378" s="34"/>
      <c r="D378" s="140"/>
      <c r="E378" s="80"/>
      <c r="F378" s="91"/>
    </row>
    <row r="379" spans="1:6" ht="115.5">
      <c r="A379" s="139">
        <f>A377+1</f>
        <v>110</v>
      </c>
      <c r="B379" s="70" t="s">
        <v>242</v>
      </c>
      <c r="C379" s="34" t="s">
        <v>89</v>
      </c>
      <c r="D379" s="140">
        <v>1</v>
      </c>
      <c r="E379" s="80"/>
      <c r="F379" s="91">
        <f>D379*E379</f>
        <v>0</v>
      </c>
    </row>
    <row r="380" spans="1:6" ht="16.5">
      <c r="A380" s="139"/>
      <c r="B380" s="70"/>
      <c r="C380" s="34"/>
      <c r="D380" s="140"/>
      <c r="E380" s="80"/>
      <c r="F380" s="91"/>
    </row>
    <row r="381" spans="1:6" ht="99">
      <c r="A381" s="139">
        <f>A379+1</f>
        <v>111</v>
      </c>
      <c r="B381" s="70" t="s">
        <v>239</v>
      </c>
      <c r="C381" s="34" t="s">
        <v>89</v>
      </c>
      <c r="D381" s="140">
        <v>4</v>
      </c>
      <c r="E381" s="80"/>
      <c r="F381" s="91">
        <f>D381*E381</f>
        <v>0</v>
      </c>
    </row>
    <row r="382" spans="1:6" ht="16.5">
      <c r="A382" s="139"/>
      <c r="B382" s="70"/>
      <c r="C382" s="34"/>
      <c r="D382" s="140"/>
      <c r="E382" s="80"/>
      <c r="F382" s="91"/>
    </row>
    <row r="383" spans="1:6" ht="129" customHeight="1">
      <c r="A383" s="139">
        <f>A381+1</f>
        <v>112</v>
      </c>
      <c r="B383" s="70" t="s">
        <v>245</v>
      </c>
      <c r="C383" s="34" t="s">
        <v>89</v>
      </c>
      <c r="D383" s="140">
        <v>1</v>
      </c>
      <c r="E383" s="80"/>
      <c r="F383" s="91">
        <f>D383*E383</f>
        <v>0</v>
      </c>
    </row>
    <row r="384" spans="1:6" ht="16.5">
      <c r="A384" s="139"/>
      <c r="B384" s="30"/>
      <c r="C384" s="34"/>
      <c r="D384" s="140"/>
      <c r="E384" s="80"/>
      <c r="F384" s="91"/>
    </row>
    <row r="385" spans="1:6" ht="16.5">
      <c r="A385" s="52"/>
      <c r="B385" s="51" t="s">
        <v>205</v>
      </c>
      <c r="C385" s="32"/>
      <c r="D385" s="43"/>
      <c r="E385" s="96"/>
      <c r="F385" s="96">
        <f>SUM(F374:F384)</f>
        <v>0</v>
      </c>
    </row>
    <row r="386" spans="1:6" ht="16.5">
      <c r="A386" s="52"/>
      <c r="B386" s="51"/>
      <c r="C386" s="32"/>
      <c r="D386" s="43"/>
      <c r="E386" s="96"/>
      <c r="F386" s="96"/>
    </row>
    <row r="387" spans="1:6" ht="16.5">
      <c r="A387" s="52"/>
      <c r="B387" s="51"/>
      <c r="C387" s="52"/>
      <c r="D387" s="52"/>
      <c r="E387" s="96"/>
      <c r="F387" s="96"/>
    </row>
    <row r="388" spans="1:6" ht="16.5">
      <c r="A388" s="129" t="s">
        <v>206</v>
      </c>
      <c r="B388" s="53" t="s">
        <v>183</v>
      </c>
      <c r="C388" s="32"/>
      <c r="D388" s="43"/>
      <c r="E388" s="93"/>
      <c r="F388" s="93"/>
    </row>
    <row r="389" spans="1:6" ht="16.5">
      <c r="A389" s="52"/>
      <c r="B389" s="52"/>
      <c r="C389" s="32"/>
      <c r="D389" s="43"/>
      <c r="E389" s="93"/>
      <c r="F389" s="93"/>
    </row>
    <row r="390" spans="1:6" ht="16.5">
      <c r="A390" s="32">
        <v>1</v>
      </c>
      <c r="B390" s="32">
        <v>2</v>
      </c>
      <c r="C390" s="32">
        <v>3</v>
      </c>
      <c r="D390" s="63">
        <v>4</v>
      </c>
      <c r="E390" s="32">
        <v>5</v>
      </c>
      <c r="F390" s="32">
        <v>6</v>
      </c>
    </row>
    <row r="391" spans="1:6" ht="33">
      <c r="A391" s="46" t="s">
        <v>1</v>
      </c>
      <c r="B391" s="46" t="s">
        <v>2</v>
      </c>
      <c r="C391" s="46" t="s">
        <v>3</v>
      </c>
      <c r="D391" s="131" t="s">
        <v>4</v>
      </c>
      <c r="E391" s="46" t="s">
        <v>120</v>
      </c>
      <c r="F391" s="46" t="s">
        <v>384</v>
      </c>
    </row>
    <row r="392" spans="1:6" ht="16.5">
      <c r="A392" s="46"/>
      <c r="B392" s="46"/>
      <c r="C392" s="46"/>
      <c r="D392" s="131"/>
      <c r="E392" s="84"/>
      <c r="F392" s="84"/>
    </row>
    <row r="393" spans="1:6" ht="181.5">
      <c r="A393" s="139">
        <f>A383+1</f>
        <v>113</v>
      </c>
      <c r="B393" s="144" t="s">
        <v>195</v>
      </c>
      <c r="C393" s="34"/>
      <c r="D393" s="140"/>
      <c r="E393" s="80"/>
      <c r="F393" s="95"/>
    </row>
    <row r="394" spans="1:6" ht="16.5">
      <c r="A394" s="46"/>
      <c r="B394" s="70" t="s">
        <v>235</v>
      </c>
      <c r="C394" s="34" t="s">
        <v>194</v>
      </c>
      <c r="D394" s="140">
        <v>200</v>
      </c>
      <c r="E394" s="80"/>
      <c r="F394" s="95">
        <f>D394*E394</f>
        <v>0</v>
      </c>
    </row>
    <row r="395" spans="1:6" ht="33">
      <c r="A395" s="46"/>
      <c r="B395" s="70" t="s">
        <v>196</v>
      </c>
      <c r="C395" s="34" t="s">
        <v>129</v>
      </c>
      <c r="D395" s="140">
        <v>1</v>
      </c>
      <c r="E395" s="80"/>
      <c r="F395" s="95">
        <f>D395*E395</f>
        <v>0</v>
      </c>
    </row>
    <row r="396" spans="1:6" ht="16.5">
      <c r="A396" s="46"/>
      <c r="B396" s="144"/>
      <c r="C396" s="46"/>
      <c r="D396" s="131"/>
      <c r="E396" s="84"/>
      <c r="F396" s="84"/>
    </row>
    <row r="397" spans="1:6" ht="401.25" customHeight="1">
      <c r="A397" s="139">
        <f>A393+1</f>
        <v>114</v>
      </c>
      <c r="B397" s="70" t="s">
        <v>197</v>
      </c>
      <c r="C397" s="46"/>
      <c r="D397" s="131"/>
      <c r="E397" s="84"/>
      <c r="F397" s="84"/>
    </row>
    <row r="398" spans="1:6" ht="82.5">
      <c r="A398" s="46"/>
      <c r="B398" s="70" t="s">
        <v>198</v>
      </c>
      <c r="C398" s="46"/>
      <c r="D398" s="131"/>
      <c r="E398" s="84"/>
      <c r="F398" s="84"/>
    </row>
    <row r="399" spans="1:6" ht="16.5">
      <c r="A399" s="46"/>
      <c r="B399" s="70" t="s">
        <v>199</v>
      </c>
      <c r="C399" s="34" t="s">
        <v>194</v>
      </c>
      <c r="D399" s="140">
        <v>200</v>
      </c>
      <c r="E399" s="80"/>
      <c r="F399" s="95">
        <f>D399*E399</f>
        <v>0</v>
      </c>
    </row>
    <row r="400" spans="1:6" ht="33">
      <c r="A400" s="46"/>
      <c r="B400" s="70" t="s">
        <v>200</v>
      </c>
      <c r="C400" s="34" t="s">
        <v>129</v>
      </c>
      <c r="D400" s="140">
        <v>1</v>
      </c>
      <c r="E400" s="80"/>
      <c r="F400" s="95">
        <f>D400*E400</f>
        <v>0</v>
      </c>
    </row>
    <row r="401" spans="1:7" ht="16.5">
      <c r="A401" s="46"/>
      <c r="B401" s="46"/>
      <c r="C401" s="46"/>
      <c r="D401" s="131"/>
      <c r="E401" s="84"/>
      <c r="F401" s="84"/>
    </row>
    <row r="402" spans="1:7" ht="15" customHeight="1">
      <c r="A402" s="52"/>
      <c r="B402" s="51" t="s">
        <v>185</v>
      </c>
      <c r="C402" s="32"/>
      <c r="D402" s="43"/>
      <c r="E402" s="96"/>
      <c r="F402" s="96">
        <f>SUM(F393:F400)</f>
        <v>0</v>
      </c>
    </row>
    <row r="403" spans="1:7" ht="16.5">
      <c r="A403" s="52"/>
      <c r="B403" s="51"/>
      <c r="C403" s="52"/>
      <c r="D403" s="52"/>
      <c r="E403" s="96"/>
      <c r="F403" s="96"/>
    </row>
    <row r="404" spans="1:7" ht="16.5">
      <c r="A404" s="52"/>
      <c r="B404" s="142"/>
      <c r="C404" s="34"/>
      <c r="D404" s="47"/>
      <c r="E404" s="80"/>
      <c r="F404" s="80" t="s">
        <v>171</v>
      </c>
    </row>
    <row r="405" spans="1:7" ht="16.5">
      <c r="A405" s="129" t="s">
        <v>222</v>
      </c>
      <c r="B405" s="53" t="s">
        <v>80</v>
      </c>
      <c r="C405" s="52"/>
      <c r="D405" s="52"/>
      <c r="E405" s="93"/>
      <c r="F405" s="93"/>
    </row>
    <row r="406" spans="1:7" ht="16.5">
      <c r="A406" s="52"/>
      <c r="B406" s="52"/>
      <c r="C406" s="52"/>
      <c r="D406" s="52"/>
      <c r="E406" s="93"/>
      <c r="F406" s="93"/>
    </row>
    <row r="407" spans="1:7" ht="16.5">
      <c r="A407" s="32">
        <v>1</v>
      </c>
      <c r="B407" s="32">
        <v>2</v>
      </c>
      <c r="C407" s="32">
        <v>3</v>
      </c>
      <c r="D407" s="32">
        <v>4</v>
      </c>
      <c r="E407" s="32">
        <v>5</v>
      </c>
      <c r="F407" s="32">
        <v>6</v>
      </c>
    </row>
    <row r="408" spans="1:7" ht="33">
      <c r="A408" s="46" t="s">
        <v>1</v>
      </c>
      <c r="B408" s="46" t="s">
        <v>2</v>
      </c>
      <c r="C408" s="46" t="s">
        <v>3</v>
      </c>
      <c r="D408" s="46" t="s">
        <v>4</v>
      </c>
      <c r="E408" s="46" t="s">
        <v>120</v>
      </c>
      <c r="F408" s="46" t="s">
        <v>384</v>
      </c>
    </row>
    <row r="409" spans="1:7" ht="16.5">
      <c r="A409" s="47"/>
      <c r="B409" s="58"/>
      <c r="C409" s="34"/>
      <c r="D409" s="47"/>
      <c r="E409" s="80"/>
      <c r="F409" s="80"/>
      <c r="G409" s="25"/>
    </row>
    <row r="410" spans="1:7" ht="183.75" customHeight="1">
      <c r="A410" s="67">
        <f>A397+1</f>
        <v>115</v>
      </c>
      <c r="B410" s="70" t="s">
        <v>103</v>
      </c>
      <c r="C410" s="34" t="s">
        <v>5</v>
      </c>
      <c r="D410" s="39">
        <v>1000</v>
      </c>
      <c r="E410" s="80"/>
      <c r="F410" s="95">
        <f>D410*E410</f>
        <v>0</v>
      </c>
    </row>
    <row r="411" spans="1:7" ht="16.5">
      <c r="A411" s="29"/>
      <c r="B411" s="70"/>
      <c r="C411" s="34"/>
      <c r="D411" s="39"/>
      <c r="E411" s="80"/>
      <c r="F411" s="95"/>
    </row>
    <row r="412" spans="1:7" ht="88.5" customHeight="1">
      <c r="A412" s="29">
        <f>A410+1</f>
        <v>116</v>
      </c>
      <c r="B412" s="144" t="s">
        <v>208</v>
      </c>
      <c r="C412" s="34" t="s">
        <v>102</v>
      </c>
      <c r="D412" s="39">
        <v>2</v>
      </c>
      <c r="E412" s="80"/>
      <c r="F412" s="95">
        <f>D412*E412</f>
        <v>0</v>
      </c>
    </row>
    <row r="413" spans="1:7" ht="16.5">
      <c r="A413" s="29"/>
      <c r="B413" s="144"/>
      <c r="C413" s="34"/>
      <c r="D413" s="39"/>
      <c r="E413" s="80"/>
      <c r="F413" s="95"/>
    </row>
    <row r="414" spans="1:7" ht="92.25" customHeight="1">
      <c r="A414" s="29">
        <f>A412+1</f>
        <v>117</v>
      </c>
      <c r="B414" s="144" t="s">
        <v>224</v>
      </c>
      <c r="C414" s="34" t="s">
        <v>102</v>
      </c>
      <c r="D414" s="39">
        <v>1</v>
      </c>
      <c r="E414" s="80"/>
      <c r="F414" s="95">
        <f>D414*E414</f>
        <v>0</v>
      </c>
    </row>
    <row r="415" spans="1:7" ht="16.5">
      <c r="A415" s="29"/>
      <c r="B415" s="144"/>
      <c r="C415" s="34"/>
      <c r="D415" s="39"/>
      <c r="E415" s="80"/>
      <c r="F415" s="95"/>
    </row>
    <row r="416" spans="1:7" ht="132">
      <c r="A416" s="29">
        <f>A414+1</f>
        <v>118</v>
      </c>
      <c r="B416" s="144" t="s">
        <v>249</v>
      </c>
      <c r="C416" s="34" t="s">
        <v>102</v>
      </c>
      <c r="D416" s="39">
        <v>1</v>
      </c>
      <c r="E416" s="80"/>
      <c r="F416" s="91">
        <f>D416*E416</f>
        <v>0</v>
      </c>
    </row>
    <row r="417" spans="1:6" ht="16.5">
      <c r="A417" s="47"/>
      <c r="B417" s="58"/>
      <c r="C417" s="34"/>
      <c r="D417" s="47"/>
      <c r="E417" s="80"/>
      <c r="F417" s="80"/>
    </row>
    <row r="418" spans="1:6" ht="16.5">
      <c r="A418" s="52"/>
      <c r="B418" s="51" t="s">
        <v>81</v>
      </c>
      <c r="C418" s="34"/>
      <c r="D418" s="47"/>
      <c r="E418" s="96"/>
      <c r="F418" s="96">
        <f>SUM(F409:F417)</f>
        <v>0</v>
      </c>
    </row>
    <row r="419" spans="1:6" ht="16.5">
      <c r="A419" s="52"/>
      <c r="B419" s="52"/>
      <c r="C419" s="52"/>
      <c r="D419" s="52"/>
      <c r="E419" s="93"/>
      <c r="F419" s="93"/>
    </row>
    <row r="420" spans="1:6" ht="16.5">
      <c r="A420" s="52"/>
      <c r="B420" s="51" t="s">
        <v>88</v>
      </c>
      <c r="C420" s="52"/>
      <c r="D420" s="52"/>
      <c r="E420" s="93"/>
      <c r="F420" s="96">
        <f>F37+F119+F160+F191+F337+F319+F260+F240+F72+F214+F418+F303+F270+F402+F367+F385+F131</f>
        <v>0</v>
      </c>
    </row>
    <row r="421" spans="1:6">
      <c r="E421" s="26"/>
    </row>
    <row r="424" spans="1:6">
      <c r="B424" s="22"/>
    </row>
  </sheetData>
  <sheetProtection selectLockedCells="1" selectUnlockedCells="1"/>
  <mergeCells count="9">
    <mergeCell ref="B260:C260"/>
    <mergeCell ref="B196:F196"/>
    <mergeCell ref="B6:F6"/>
    <mergeCell ref="B197:F197"/>
    <mergeCell ref="B198:F198"/>
    <mergeCell ref="B199:F199"/>
    <mergeCell ref="B200:F200"/>
    <mergeCell ref="B201:F201"/>
    <mergeCell ref="B131:C131"/>
  </mergeCells>
  <pageMargins left="1" right="1" top="1" bottom="1" header="0.5" footer="0.5"/>
  <pageSetup paperSize="9" scale="96" firstPageNumber="0" fitToHeight="0" orientation="portrait" verticalDpi="300" r:id="rId1"/>
  <headerFooter alignWithMargins="0"/>
  <rowBreaks count="39" manualBreakCount="39">
    <brk id="11" max="5" man="1"/>
    <brk id="14" max="5" man="1"/>
    <brk id="19" max="5" man="1"/>
    <brk id="32" max="5" man="1"/>
    <brk id="38" max="5" man="1"/>
    <brk id="63" max="5" man="1"/>
    <brk id="67" max="5" man="1"/>
    <brk id="69" max="5" man="1"/>
    <brk id="73" max="5" man="1"/>
    <brk id="85" max="5" man="1"/>
    <brk id="91" max="5" man="1"/>
    <brk id="100" max="5" man="1"/>
    <brk id="113" max="5" man="1"/>
    <brk id="120" max="5" man="1"/>
    <brk id="132" max="5" man="1"/>
    <brk id="153" max="5" man="1"/>
    <brk id="160" max="5" man="1"/>
    <brk id="169" max="5" man="1"/>
    <brk id="179" max="5" man="1"/>
    <brk id="188" max="5" man="1"/>
    <brk id="192" max="5" man="1"/>
    <brk id="207" max="5" man="1"/>
    <brk id="215" max="5" man="1"/>
    <brk id="227" max="5" man="1"/>
    <brk id="233" max="5" man="1"/>
    <brk id="241" max="5" man="1"/>
    <brk id="271" max="5" man="1"/>
    <brk id="291" max="5" man="1"/>
    <brk id="299" max="5" man="1"/>
    <brk id="320" max="5" man="1"/>
    <brk id="332" max="5" man="1"/>
    <brk id="338" max="5" man="1"/>
    <brk id="346" max="5" man="1"/>
    <brk id="356" max="5" man="1"/>
    <brk id="361" max="5" man="1"/>
    <brk id="367" max="5" man="1"/>
    <brk id="386" max="5" man="1"/>
    <brk id="396" max="5" man="1"/>
    <brk id="404"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8"/>
  <sheetViews>
    <sheetView view="pageBreakPreview" zoomScaleNormal="100" zoomScaleSheetLayoutView="100" workbookViewId="0">
      <selection activeCell="B2" sqref="B2"/>
    </sheetView>
  </sheetViews>
  <sheetFormatPr defaultColWidth="11.5703125" defaultRowHeight="12.75"/>
  <cols>
    <col min="1" max="1" width="5.85546875" customWidth="1"/>
    <col min="2" max="2" width="34.7109375" customWidth="1"/>
    <col min="3" max="3" width="6.28515625" customWidth="1"/>
    <col min="4" max="4" width="5.140625" customWidth="1"/>
    <col min="5" max="5" width="10" customWidth="1"/>
    <col min="6" max="6" width="18" customWidth="1"/>
    <col min="7" max="7" width="12.42578125" bestFit="1" customWidth="1"/>
  </cols>
  <sheetData>
    <row r="1" spans="1:8" ht="18">
      <c r="A1" s="3"/>
      <c r="B1" s="1" t="s">
        <v>95</v>
      </c>
      <c r="C1" s="2"/>
    </row>
    <row r="2" spans="1:8" ht="16.5">
      <c r="A2" s="45" t="s">
        <v>77</v>
      </c>
      <c r="B2" s="45" t="s">
        <v>78</v>
      </c>
      <c r="C2" s="45"/>
      <c r="D2" s="45"/>
      <c r="E2" s="45"/>
      <c r="F2" s="45"/>
    </row>
    <row r="3" spans="1:8" ht="16.5">
      <c r="A3" s="45"/>
      <c r="B3" s="45"/>
      <c r="C3" s="45"/>
      <c r="D3" s="45"/>
      <c r="E3" s="45"/>
      <c r="F3" s="45"/>
    </row>
    <row r="4" spans="1:8" ht="16.5">
      <c r="A4" s="32">
        <v>1</v>
      </c>
      <c r="B4" s="32">
        <v>2</v>
      </c>
      <c r="C4" s="32">
        <v>3</v>
      </c>
      <c r="D4" s="32">
        <v>4</v>
      </c>
      <c r="E4" s="32">
        <v>5</v>
      </c>
      <c r="F4" s="32">
        <v>6</v>
      </c>
    </row>
    <row r="5" spans="1:8" ht="52.35" customHeight="1">
      <c r="A5" s="46" t="s">
        <v>1</v>
      </c>
      <c r="B5" s="46" t="s">
        <v>76</v>
      </c>
      <c r="C5" s="46"/>
      <c r="D5" s="46"/>
      <c r="E5" s="46"/>
      <c r="F5" s="46" t="s">
        <v>292</v>
      </c>
    </row>
    <row r="6" spans="1:8" ht="16.5">
      <c r="A6" s="52"/>
      <c r="B6" s="53"/>
      <c r="C6" s="52"/>
      <c r="D6" s="52"/>
      <c r="E6" s="52"/>
      <c r="F6" s="93"/>
    </row>
    <row r="7" spans="1:8" ht="20.25" customHeight="1">
      <c r="A7" s="49" t="s">
        <v>6</v>
      </c>
      <c r="B7" s="150" t="s">
        <v>0</v>
      </c>
      <c r="C7" s="34"/>
      <c r="D7" s="34"/>
      <c r="E7" s="34"/>
      <c r="F7" s="93">
        <f>'GRAĐEVINSKI RADOVI'!F37</f>
        <v>0</v>
      </c>
      <c r="H7" s="21"/>
    </row>
    <row r="8" spans="1:8" ht="20.25" customHeight="1">
      <c r="A8" s="49" t="s">
        <v>9</v>
      </c>
      <c r="B8" s="150" t="s">
        <v>130</v>
      </c>
      <c r="C8" s="34"/>
      <c r="D8" s="34"/>
      <c r="E8" s="34"/>
      <c r="F8" s="93">
        <f>'GRAĐEVINSKI RADOVI'!F72</f>
        <v>0</v>
      </c>
      <c r="H8" s="21"/>
    </row>
    <row r="9" spans="1:8" ht="20.65" customHeight="1">
      <c r="A9" s="49" t="s">
        <v>10</v>
      </c>
      <c r="B9" s="150" t="s">
        <v>93</v>
      </c>
      <c r="C9" s="34"/>
      <c r="D9" s="34"/>
      <c r="E9" s="34"/>
      <c r="F9" s="93">
        <f>'GRAĐEVINSKI RADOVI'!F119</f>
        <v>0</v>
      </c>
      <c r="H9" s="21"/>
    </row>
    <row r="10" spans="1:8" ht="20.65" customHeight="1">
      <c r="A10" s="49" t="s">
        <v>11</v>
      </c>
      <c r="B10" s="150" t="s">
        <v>215</v>
      </c>
      <c r="C10" s="34"/>
      <c r="D10" s="34"/>
      <c r="E10" s="34"/>
      <c r="F10" s="93">
        <f>'GRAĐEVINSKI RADOVI'!F131</f>
        <v>0</v>
      </c>
      <c r="H10" s="21"/>
    </row>
    <row r="11" spans="1:8" ht="20.65" customHeight="1">
      <c r="A11" s="49" t="s">
        <v>12</v>
      </c>
      <c r="B11" s="150" t="s">
        <v>82</v>
      </c>
      <c r="C11" s="34"/>
      <c r="D11" s="34"/>
      <c r="E11" s="34"/>
      <c r="F11" s="93">
        <f>'GRAĐEVINSKI RADOVI'!F160</f>
        <v>0</v>
      </c>
      <c r="H11" s="21"/>
    </row>
    <row r="12" spans="1:8" s="4" customFormat="1" ht="19.899999999999999" customHeight="1">
      <c r="A12" s="49" t="s">
        <v>84</v>
      </c>
      <c r="B12" s="150" t="s">
        <v>86</v>
      </c>
      <c r="C12" s="34"/>
      <c r="D12" s="34"/>
      <c r="E12" s="34"/>
      <c r="F12" s="93">
        <f>'GRAĐEVINSKI RADOVI'!F191</f>
        <v>0</v>
      </c>
      <c r="H12" s="21"/>
    </row>
    <row r="13" spans="1:8" s="4" customFormat="1" ht="18.75" customHeight="1">
      <c r="A13" s="49" t="s">
        <v>85</v>
      </c>
      <c r="B13" s="150" t="s">
        <v>96</v>
      </c>
      <c r="C13" s="34"/>
      <c r="D13" s="34"/>
      <c r="E13" s="34"/>
      <c r="F13" s="93">
        <f>'GRAĐEVINSKI RADOVI'!F214</f>
        <v>0</v>
      </c>
    </row>
    <row r="14" spans="1:8" s="4" customFormat="1" ht="19.5" customHeight="1">
      <c r="A14" s="49" t="s">
        <v>98</v>
      </c>
      <c r="B14" s="150" t="s">
        <v>111</v>
      </c>
      <c r="C14" s="34"/>
      <c r="D14" s="34"/>
      <c r="E14" s="34"/>
      <c r="F14" s="93">
        <f>'GRAĐEVINSKI RADOVI'!F240</f>
        <v>0</v>
      </c>
    </row>
    <row r="15" spans="1:8" s="4" customFormat="1" ht="19.5" customHeight="1">
      <c r="A15" s="49" t="s">
        <v>117</v>
      </c>
      <c r="B15" s="150" t="s">
        <v>109</v>
      </c>
      <c r="C15" s="34"/>
      <c r="D15" s="34"/>
      <c r="E15" s="34"/>
      <c r="F15" s="93">
        <f>'GRAĐEVINSKI RADOVI'!F260</f>
        <v>0</v>
      </c>
    </row>
    <row r="16" spans="1:8" s="4" customFormat="1" ht="19.5" customHeight="1">
      <c r="A16" s="49" t="s">
        <v>118</v>
      </c>
      <c r="B16" s="150" t="s">
        <v>176</v>
      </c>
      <c r="C16" s="34"/>
      <c r="D16" s="34"/>
      <c r="E16" s="34"/>
      <c r="F16" s="93">
        <f>'GRAĐEVINSKI RADOVI'!F270</f>
        <v>0</v>
      </c>
    </row>
    <row r="17" spans="1:6" s="4" customFormat="1" ht="19.5" customHeight="1">
      <c r="A17" s="49" t="s">
        <v>119</v>
      </c>
      <c r="B17" s="150" t="s">
        <v>179</v>
      </c>
      <c r="C17" s="34"/>
      <c r="D17" s="34"/>
      <c r="E17" s="34"/>
      <c r="F17" s="93">
        <f>'GRAĐEVINSKI RADOVI'!F303</f>
        <v>0</v>
      </c>
    </row>
    <row r="18" spans="1:6" s="4" customFormat="1" ht="19.5" customHeight="1">
      <c r="A18" s="49" t="s">
        <v>178</v>
      </c>
      <c r="B18" s="150" t="s">
        <v>113</v>
      </c>
      <c r="C18" s="34"/>
      <c r="D18" s="34"/>
      <c r="E18" s="34"/>
      <c r="F18" s="93">
        <f>'GRAĐEVINSKI RADOVI'!F319</f>
        <v>0</v>
      </c>
    </row>
    <row r="19" spans="1:6" s="4" customFormat="1" ht="19.5" customHeight="1">
      <c r="A19" s="49" t="s">
        <v>181</v>
      </c>
      <c r="B19" s="150" t="s">
        <v>115</v>
      </c>
      <c r="C19" s="34"/>
      <c r="D19" s="34"/>
      <c r="E19" s="34"/>
      <c r="F19" s="93">
        <f>'GRAĐEVINSKI RADOVI'!F337</f>
        <v>0</v>
      </c>
    </row>
    <row r="20" spans="1:6" s="4" customFormat="1" ht="19.5" customHeight="1">
      <c r="A20" s="49" t="s">
        <v>182</v>
      </c>
      <c r="B20" s="150" t="s">
        <v>192</v>
      </c>
      <c r="C20" s="34"/>
      <c r="D20" s="34"/>
      <c r="E20" s="34"/>
      <c r="F20" s="93">
        <f>'GRAĐEVINSKI RADOVI'!F367</f>
        <v>0</v>
      </c>
    </row>
    <row r="21" spans="1:6" s="4" customFormat="1" ht="19.5" customHeight="1">
      <c r="A21" s="49" t="s">
        <v>191</v>
      </c>
      <c r="B21" s="150" t="s">
        <v>204</v>
      </c>
      <c r="C21" s="34"/>
      <c r="D21" s="34"/>
      <c r="E21" s="34"/>
      <c r="F21" s="93">
        <f>'GRAĐEVINSKI RADOVI'!F385</f>
        <v>0</v>
      </c>
    </row>
    <row r="22" spans="1:6" s="4" customFormat="1" ht="19.5" customHeight="1">
      <c r="A22" s="49" t="s">
        <v>206</v>
      </c>
      <c r="B22" s="150" t="s">
        <v>183</v>
      </c>
      <c r="C22" s="34"/>
      <c r="D22" s="34"/>
      <c r="E22" s="34"/>
      <c r="F22" s="93">
        <f>'GRAĐEVINSKI RADOVI'!F402</f>
        <v>0</v>
      </c>
    </row>
    <row r="23" spans="1:6" s="4" customFormat="1" ht="21.4" customHeight="1">
      <c r="A23" s="49" t="s">
        <v>222</v>
      </c>
      <c r="B23" s="150" t="s">
        <v>80</v>
      </c>
      <c r="C23" s="34"/>
      <c r="D23" s="34"/>
      <c r="E23" s="34"/>
      <c r="F23" s="93">
        <f>'GRAĐEVINSKI RADOVI'!F418</f>
        <v>0</v>
      </c>
    </row>
    <row r="24" spans="1:6" ht="16.5">
      <c r="A24" s="34"/>
      <c r="B24" s="150"/>
      <c r="C24" s="47"/>
      <c r="D24" s="47"/>
      <c r="E24" s="47"/>
      <c r="F24" s="80"/>
    </row>
    <row r="25" spans="1:6" ht="16.5">
      <c r="A25" s="49"/>
      <c r="B25" s="211" t="s">
        <v>74</v>
      </c>
      <c r="C25" s="211"/>
      <c r="D25" s="211"/>
      <c r="E25" s="211"/>
      <c r="F25" s="96">
        <f>SUM(F7:F23)</f>
        <v>0</v>
      </c>
    </row>
    <row r="26" spans="1:6" ht="16.5">
      <c r="A26" s="34"/>
      <c r="B26" s="212" t="s">
        <v>75</v>
      </c>
      <c r="C26" s="212"/>
      <c r="D26" s="212"/>
      <c r="E26" s="212"/>
      <c r="F26" s="96">
        <f>1.25*F25</f>
        <v>0</v>
      </c>
    </row>
    <row r="27" spans="1:6" ht="15.75">
      <c r="A27" s="7"/>
      <c r="B27" s="8"/>
      <c r="C27" s="11"/>
      <c r="D27" s="9"/>
      <c r="E27" s="9"/>
      <c r="F27" s="10"/>
    </row>
    <row r="28" spans="1:6" ht="15.75">
      <c r="A28" s="12"/>
      <c r="B28" s="13"/>
      <c r="C28" s="4"/>
      <c r="D28" s="4"/>
      <c r="E28" s="4"/>
      <c r="F28" s="14"/>
    </row>
    <row r="29" spans="1:6" ht="15.75">
      <c r="A29" s="7"/>
      <c r="B29" s="8"/>
      <c r="C29" s="11"/>
      <c r="D29" s="9"/>
      <c r="E29" s="9"/>
      <c r="F29" s="10"/>
    </row>
    <row r="30" spans="1:6" ht="15.75">
      <c r="A30" s="12"/>
      <c r="B30" s="13"/>
      <c r="C30" s="4"/>
      <c r="D30" s="4"/>
      <c r="E30" s="4"/>
      <c r="F30" s="10"/>
    </row>
    <row r="31" spans="1:6" ht="15.75">
      <c r="A31" s="12"/>
      <c r="B31" s="13"/>
      <c r="C31" s="4"/>
      <c r="D31" s="4"/>
      <c r="E31" s="4"/>
      <c r="F31" s="10"/>
    </row>
    <row r="32" spans="1:6" ht="15.75">
      <c r="A32" s="12"/>
      <c r="B32" s="4"/>
      <c r="C32" s="4"/>
      <c r="D32" s="4"/>
      <c r="E32" s="4"/>
      <c r="F32" s="10"/>
    </row>
    <row r="33" spans="1:6" ht="15.75">
      <c r="A33" s="12"/>
      <c r="B33" s="4"/>
      <c r="C33" s="4"/>
      <c r="D33" s="4"/>
      <c r="E33" s="15"/>
      <c r="F33" s="14"/>
    </row>
    <row r="34" spans="1:6" ht="15.75">
      <c r="A34" s="12"/>
      <c r="B34" s="4"/>
      <c r="C34" s="4"/>
      <c r="D34" s="4"/>
      <c r="E34" s="15"/>
      <c r="F34" s="14"/>
    </row>
    <row r="35" spans="1:6" ht="15.75">
      <c r="A35" s="12"/>
      <c r="B35" s="4"/>
      <c r="C35" s="4"/>
      <c r="D35" s="4"/>
      <c r="E35" s="4"/>
      <c r="F35" s="14"/>
    </row>
    <row r="36" spans="1:6" ht="15.75">
      <c r="A36" s="4"/>
      <c r="B36" s="4"/>
      <c r="C36" s="4"/>
      <c r="D36" s="4"/>
      <c r="E36" s="15"/>
      <c r="F36" s="16"/>
    </row>
    <row r="37" spans="1:6" ht="15.75">
      <c r="A37" s="4"/>
      <c r="B37" s="4"/>
      <c r="C37" s="4"/>
      <c r="D37" s="4"/>
      <c r="E37" s="4"/>
      <c r="F37" s="14"/>
    </row>
    <row r="38" spans="1:6" ht="15.75">
      <c r="A38" s="4"/>
      <c r="B38" s="4"/>
      <c r="C38" s="5"/>
      <c r="D38" s="5"/>
      <c r="E38" s="5"/>
      <c r="F38" s="6"/>
    </row>
  </sheetData>
  <sheetProtection selectLockedCells="1" selectUnlockedCells="1"/>
  <mergeCells count="2">
    <mergeCell ref="B25:E25"/>
    <mergeCell ref="B26:E26"/>
  </mergeCells>
  <pageMargins left="1" right="1" top="1" bottom="1" header="0.5" footer="0.5"/>
  <pageSetup paperSize="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50402-53A2-4BC6-B5C9-0CF0FA8BF304}">
  <sheetPr>
    <pageSetUpPr fitToPage="1"/>
  </sheetPr>
  <dimension ref="A1:G26"/>
  <sheetViews>
    <sheetView view="pageBreakPreview" zoomScale="85" zoomScaleNormal="100" zoomScaleSheetLayoutView="85" workbookViewId="0">
      <selection activeCell="E9" sqref="E9:E16"/>
    </sheetView>
  </sheetViews>
  <sheetFormatPr defaultColWidth="9.140625" defaultRowHeight="12.75"/>
  <cols>
    <col min="1" max="1" width="6.28515625" customWidth="1"/>
    <col min="2" max="2" width="34.5703125" customWidth="1"/>
    <col min="3" max="3" width="8.5703125" customWidth="1"/>
    <col min="4" max="4" width="8.85546875" customWidth="1"/>
    <col min="5" max="5" width="10.5703125" customWidth="1"/>
    <col min="6" max="6" width="16" customWidth="1"/>
    <col min="7" max="7" width="23.85546875" customWidth="1"/>
    <col min="8" max="8" width="17.5703125" customWidth="1"/>
  </cols>
  <sheetData>
    <row r="1" spans="1:7" ht="18.75">
      <c r="A1" s="64" t="s">
        <v>290</v>
      </c>
      <c r="B1" s="65" t="s">
        <v>389</v>
      </c>
      <c r="C1" s="45"/>
      <c r="D1" s="45"/>
      <c r="E1" s="45"/>
      <c r="F1" s="45"/>
    </row>
    <row r="2" spans="1:7" ht="18.75">
      <c r="A2" s="64"/>
      <c r="B2" s="65"/>
      <c r="C2" s="45"/>
      <c r="D2" s="45"/>
      <c r="E2" s="45"/>
      <c r="F2" s="45"/>
    </row>
    <row r="3" spans="1:7" ht="18">
      <c r="A3" s="3" t="s">
        <v>6</v>
      </c>
      <c r="B3" s="1" t="s">
        <v>179</v>
      </c>
      <c r="C3" s="159"/>
      <c r="D3" s="160"/>
      <c r="E3" s="161"/>
      <c r="F3" s="162"/>
    </row>
    <row r="4" spans="1:7" ht="16.5">
      <c r="A4" s="163"/>
      <c r="B4" s="164"/>
      <c r="C4" s="165"/>
      <c r="D4" s="160"/>
      <c r="E4" s="166"/>
      <c r="F4" s="167"/>
    </row>
    <row r="5" spans="1:7">
      <c r="A5" s="168">
        <v>1</v>
      </c>
      <c r="B5" s="168">
        <v>2</v>
      </c>
      <c r="C5" s="168">
        <v>3</v>
      </c>
      <c r="D5" s="169">
        <v>4</v>
      </c>
      <c r="E5" s="168">
        <v>5</v>
      </c>
      <c r="F5" s="168">
        <v>6</v>
      </c>
    </row>
    <row r="6" spans="1:7" ht="33">
      <c r="A6" s="170" t="s">
        <v>1</v>
      </c>
      <c r="B6" s="170" t="s">
        <v>2</v>
      </c>
      <c r="C6" s="170" t="s">
        <v>3</v>
      </c>
      <c r="D6" s="171" t="s">
        <v>4</v>
      </c>
      <c r="E6" s="172" t="s">
        <v>120</v>
      </c>
      <c r="F6" s="173" t="s">
        <v>391</v>
      </c>
    </row>
    <row r="7" spans="1:7" ht="16.5">
      <c r="A7" s="170"/>
      <c r="B7" s="170"/>
      <c r="C7" s="170"/>
      <c r="D7" s="171"/>
      <c r="E7" s="172"/>
      <c r="F7" s="173"/>
    </row>
    <row r="8" spans="1:7" ht="16.5">
      <c r="A8" s="31">
        <f>0+1</f>
        <v>1</v>
      </c>
      <c r="B8" s="144" t="s">
        <v>385</v>
      </c>
      <c r="C8" s="32"/>
      <c r="D8" s="43"/>
      <c r="E8" s="81"/>
      <c r="F8" s="95"/>
    </row>
    <row r="9" spans="1:7" ht="90">
      <c r="A9" s="31"/>
      <c r="B9" s="70" t="s">
        <v>386</v>
      </c>
      <c r="C9" s="32" t="s">
        <v>108</v>
      </c>
      <c r="D9" s="43">
        <v>100</v>
      </c>
      <c r="E9" s="81"/>
      <c r="F9" s="95">
        <f>D9*E9</f>
        <v>0</v>
      </c>
      <c r="G9" s="71"/>
    </row>
    <row r="10" spans="1:7" ht="148.5">
      <c r="A10" s="31"/>
      <c r="B10" s="70" t="s">
        <v>387</v>
      </c>
      <c r="C10" s="32" t="s">
        <v>5</v>
      </c>
      <c r="D10" s="43">
        <v>200</v>
      </c>
      <c r="E10" s="81"/>
      <c r="F10" s="95">
        <f>D10*E10</f>
        <v>0</v>
      </c>
      <c r="G10" s="24"/>
    </row>
    <row r="11" spans="1:7" ht="66">
      <c r="A11" s="31"/>
      <c r="B11" s="70" t="s">
        <v>388</v>
      </c>
      <c r="C11" s="32" t="s">
        <v>5</v>
      </c>
      <c r="D11" s="43">
        <v>200</v>
      </c>
      <c r="E11" s="81"/>
      <c r="F11" s="95">
        <f>D11*E11</f>
        <v>0</v>
      </c>
      <c r="G11" s="24"/>
    </row>
    <row r="12" spans="1:7" ht="16.5">
      <c r="A12" s="31"/>
      <c r="B12" s="70"/>
      <c r="C12" s="32"/>
      <c r="D12" s="43"/>
      <c r="E12" s="81"/>
      <c r="F12" s="95"/>
      <c r="G12" s="24"/>
    </row>
    <row r="13" spans="1:7" ht="16.5">
      <c r="A13" s="31">
        <f>A8+1</f>
        <v>2</v>
      </c>
      <c r="B13" s="144" t="s">
        <v>385</v>
      </c>
      <c r="C13" s="32"/>
      <c r="D13" s="43"/>
      <c r="E13" s="81"/>
      <c r="F13" s="91"/>
      <c r="G13" s="24"/>
    </row>
    <row r="14" spans="1:7" ht="90">
      <c r="A14" s="31"/>
      <c r="B14" s="70" t="s">
        <v>386</v>
      </c>
      <c r="C14" s="32" t="s">
        <v>108</v>
      </c>
      <c r="D14" s="43">
        <v>30</v>
      </c>
      <c r="E14" s="81"/>
      <c r="F14" s="95">
        <f>D14*E14</f>
        <v>0</v>
      </c>
      <c r="G14" s="24"/>
    </row>
    <row r="15" spans="1:7" ht="148.5">
      <c r="A15" s="31"/>
      <c r="B15" s="70" t="s">
        <v>387</v>
      </c>
      <c r="C15" s="32" t="s">
        <v>5</v>
      </c>
      <c r="D15" s="43">
        <v>40</v>
      </c>
      <c r="E15" s="81"/>
      <c r="F15" s="95">
        <f>D15*E15</f>
        <v>0</v>
      </c>
      <c r="G15" s="23"/>
    </row>
    <row r="16" spans="1:7" ht="66">
      <c r="A16" s="31"/>
      <c r="B16" s="70" t="s">
        <v>388</v>
      </c>
      <c r="C16" s="32" t="s">
        <v>5</v>
      </c>
      <c r="D16" s="43">
        <v>40</v>
      </c>
      <c r="E16" s="81"/>
      <c r="F16" s="95">
        <f>D16*E16</f>
        <v>0</v>
      </c>
    </row>
    <row r="17" spans="1:7" ht="16.5">
      <c r="A17" s="31"/>
      <c r="B17" s="174"/>
      <c r="C17" s="32"/>
      <c r="D17" s="76"/>
      <c r="E17" s="82"/>
      <c r="F17" s="82"/>
      <c r="G17" s="23"/>
    </row>
    <row r="18" spans="1:7" ht="16.5">
      <c r="A18" s="175"/>
      <c r="B18" s="176"/>
      <c r="C18" s="177"/>
      <c r="D18" s="178"/>
      <c r="E18" s="178"/>
      <c r="F18" s="179"/>
      <c r="G18" s="23"/>
    </row>
    <row r="19" spans="1:7" ht="16.5">
      <c r="A19" s="180"/>
      <c r="B19" s="176" t="s">
        <v>180</v>
      </c>
      <c r="C19" s="181"/>
      <c r="D19" s="182"/>
      <c r="E19" s="183"/>
      <c r="F19" s="184">
        <f>SUM(F8:F18)</f>
        <v>0</v>
      </c>
      <c r="G19" s="23"/>
    </row>
    <row r="20" spans="1:7">
      <c r="E20" s="26"/>
      <c r="F20" s="185"/>
    </row>
    <row r="21" spans="1:7" ht="16.5">
      <c r="A21" s="180"/>
      <c r="B21" s="176" t="s">
        <v>88</v>
      </c>
      <c r="C21" s="180"/>
      <c r="D21" s="180"/>
      <c r="E21" s="186"/>
      <c r="F21" s="184">
        <f>F19</f>
        <v>0</v>
      </c>
      <c r="G21" s="25"/>
    </row>
    <row r="22" spans="1:7" ht="16.5">
      <c r="A22" s="29"/>
      <c r="B22" s="144"/>
      <c r="C22" s="34"/>
      <c r="D22" s="39"/>
      <c r="E22" s="80"/>
      <c r="F22" s="80"/>
      <c r="G22" s="25"/>
    </row>
    <row r="23" spans="1:7">
      <c r="E23" s="26"/>
    </row>
    <row r="26" spans="1:7">
      <c r="B26" s="22"/>
    </row>
  </sheetData>
  <sheetProtection selectLockedCells="1" selectUnlockedCells="1"/>
  <pageMargins left="1" right="1" top="1" bottom="1" header="0.5" footer="0.5"/>
  <pageSetup paperSize="9" scale="96" firstPageNumber="0" fitToHeight="0" orientation="portrait" verticalDpi="300" r:id="rId1"/>
  <headerFooter alignWithMargins="0"/>
  <rowBreaks count="1" manualBreakCount="1">
    <brk id="1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3A632-31EE-41AF-BDD2-1E873AEE56C0}">
  <dimension ref="A1:H22"/>
  <sheetViews>
    <sheetView view="pageBreakPreview" zoomScaleNormal="100" zoomScaleSheetLayoutView="100" workbookViewId="0">
      <selection activeCell="K14" sqref="K14"/>
    </sheetView>
  </sheetViews>
  <sheetFormatPr defaultColWidth="11.5703125" defaultRowHeight="12.75"/>
  <cols>
    <col min="1" max="1" width="5.85546875" customWidth="1"/>
    <col min="2" max="2" width="34.7109375" customWidth="1"/>
    <col min="3" max="3" width="6.28515625" customWidth="1"/>
    <col min="4" max="4" width="5.140625" customWidth="1"/>
    <col min="5" max="5" width="10" customWidth="1"/>
    <col min="6" max="6" width="18" customWidth="1"/>
    <col min="7" max="7" width="12.42578125" bestFit="1" customWidth="1"/>
  </cols>
  <sheetData>
    <row r="1" spans="1:8" ht="18">
      <c r="A1" s="3"/>
      <c r="B1" s="1" t="s">
        <v>95</v>
      </c>
      <c r="C1" s="2"/>
    </row>
    <row r="2" spans="1:8" ht="16.5">
      <c r="A2" s="45" t="s">
        <v>290</v>
      </c>
      <c r="B2" s="45" t="s">
        <v>389</v>
      </c>
      <c r="C2" s="45"/>
      <c r="D2" s="45"/>
      <c r="E2" s="45"/>
      <c r="F2" s="45"/>
    </row>
    <row r="3" spans="1:8" ht="16.5">
      <c r="A3" s="45"/>
      <c r="B3" s="45"/>
      <c r="C3" s="45"/>
      <c r="D3" s="45"/>
      <c r="E3" s="45"/>
      <c r="F3" s="45"/>
    </row>
    <row r="4" spans="1:8" ht="16.5">
      <c r="A4" s="32">
        <v>1</v>
      </c>
      <c r="B4" s="32">
        <v>2</v>
      </c>
      <c r="C4" s="32">
        <v>3</v>
      </c>
      <c r="D4" s="32">
        <v>4</v>
      </c>
      <c r="E4" s="32">
        <v>5</v>
      </c>
      <c r="F4" s="32">
        <v>6</v>
      </c>
    </row>
    <row r="5" spans="1:8" ht="52.35" customHeight="1">
      <c r="A5" s="46" t="s">
        <v>1</v>
      </c>
      <c r="B5" s="46" t="s">
        <v>76</v>
      </c>
      <c r="C5" s="46"/>
      <c r="D5" s="46"/>
      <c r="E5" s="46"/>
      <c r="F5" s="46" t="s">
        <v>384</v>
      </c>
    </row>
    <row r="6" spans="1:8" ht="16.5">
      <c r="A6" s="52"/>
      <c r="B6" s="53"/>
      <c r="C6" s="52"/>
      <c r="D6" s="52"/>
      <c r="E6" s="52"/>
      <c r="F6" s="52"/>
    </row>
    <row r="7" spans="1:8" ht="20.25" customHeight="1">
      <c r="A7" s="49" t="s">
        <v>6</v>
      </c>
      <c r="B7" s="150" t="s">
        <v>179</v>
      </c>
      <c r="C7" s="34"/>
      <c r="D7" s="34"/>
      <c r="E7" s="34"/>
      <c r="F7" s="93">
        <f>'SANACIJA VLAGE'!F19</f>
        <v>0</v>
      </c>
      <c r="H7" s="21"/>
    </row>
    <row r="8" spans="1:8" ht="20.25" customHeight="1">
      <c r="A8" s="34"/>
      <c r="B8" s="150"/>
      <c r="C8" s="47"/>
      <c r="D8" s="47"/>
      <c r="E8" s="47"/>
      <c r="F8" s="187"/>
      <c r="H8" s="21"/>
    </row>
    <row r="9" spans="1:8" ht="20.65" customHeight="1">
      <c r="A9" s="49"/>
      <c r="B9" s="211" t="s">
        <v>74</v>
      </c>
      <c r="C9" s="211"/>
      <c r="D9" s="211"/>
      <c r="E9" s="211"/>
      <c r="F9" s="96">
        <f>SUM(F7:F7)</f>
        <v>0</v>
      </c>
      <c r="H9" s="21"/>
    </row>
    <row r="10" spans="1:8" ht="20.65" customHeight="1">
      <c r="A10" s="34"/>
      <c r="B10" s="212" t="s">
        <v>75</v>
      </c>
      <c r="C10" s="212"/>
      <c r="D10" s="212"/>
      <c r="E10" s="212"/>
      <c r="F10" s="96">
        <f>1.25*F9</f>
        <v>0</v>
      </c>
      <c r="H10" s="21"/>
    </row>
    <row r="11" spans="1:8" ht="15.75">
      <c r="A11" s="7"/>
      <c r="B11" s="8"/>
      <c r="C11" s="11"/>
      <c r="D11" s="9"/>
      <c r="E11" s="9"/>
      <c r="F11" s="10"/>
    </row>
    <row r="12" spans="1:8" ht="15.75">
      <c r="A12" s="12"/>
      <c r="B12" s="13"/>
      <c r="C12" s="4"/>
      <c r="D12" s="4"/>
      <c r="E12" s="4"/>
      <c r="F12" s="14"/>
    </row>
    <row r="13" spans="1:8" ht="15.75">
      <c r="A13" s="7"/>
      <c r="B13" s="8"/>
      <c r="C13" s="11"/>
      <c r="D13" s="9"/>
      <c r="E13" s="9"/>
      <c r="F13" s="10"/>
    </row>
    <row r="14" spans="1:8" ht="15.75">
      <c r="A14" s="12"/>
      <c r="B14" s="13"/>
      <c r="C14" s="4"/>
      <c r="D14" s="4"/>
      <c r="E14" s="4"/>
      <c r="F14" s="10"/>
    </row>
    <row r="15" spans="1:8" ht="15.75">
      <c r="A15" s="12"/>
      <c r="B15" s="13"/>
      <c r="C15" s="4"/>
      <c r="D15" s="4"/>
      <c r="E15" s="4"/>
      <c r="F15" s="10"/>
    </row>
    <row r="16" spans="1:8" ht="15.75">
      <c r="A16" s="12"/>
      <c r="B16" s="4"/>
      <c r="C16" s="4"/>
      <c r="D16" s="4"/>
      <c r="E16" s="4"/>
      <c r="F16" s="10"/>
    </row>
    <row r="17" spans="1:6" ht="15.75">
      <c r="A17" s="12"/>
      <c r="B17" s="4"/>
      <c r="C17" s="4"/>
      <c r="D17" s="4"/>
      <c r="E17" s="15"/>
      <c r="F17" s="14"/>
    </row>
    <row r="18" spans="1:6" ht="15.75">
      <c r="A18" s="12"/>
      <c r="B18" s="4"/>
      <c r="C18" s="4"/>
      <c r="D18" s="4"/>
      <c r="E18" s="15"/>
      <c r="F18" s="14"/>
    </row>
    <row r="19" spans="1:6" ht="15.75">
      <c r="A19" s="12"/>
      <c r="B19" s="4"/>
      <c r="C19" s="4"/>
      <c r="D19" s="4"/>
      <c r="E19" s="4"/>
      <c r="F19" s="14"/>
    </row>
    <row r="20" spans="1:6" ht="15.75">
      <c r="A20" s="4"/>
      <c r="B20" s="4"/>
      <c r="C20" s="4"/>
      <c r="D20" s="4"/>
      <c r="E20" s="15"/>
      <c r="F20" s="16"/>
    </row>
    <row r="21" spans="1:6" ht="15.75">
      <c r="A21" s="4"/>
      <c r="B21" s="4"/>
      <c r="C21" s="4"/>
      <c r="D21" s="4"/>
      <c r="E21" s="4"/>
      <c r="F21" s="14"/>
    </row>
    <row r="22" spans="1:6" ht="15.75">
      <c r="A22" s="4"/>
      <c r="B22" s="4"/>
      <c r="C22" s="5"/>
      <c r="D22" s="5"/>
      <c r="E22" s="5"/>
      <c r="F22" s="6"/>
    </row>
  </sheetData>
  <sheetProtection selectLockedCells="1" selectUnlockedCells="1"/>
  <mergeCells count="2">
    <mergeCell ref="B9:E9"/>
    <mergeCell ref="B10:E10"/>
  </mergeCells>
  <pageMargins left="1" right="1" top="1" bottom="1" header="0.5" footer="0.5"/>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AC1A3-8576-4716-B869-55C93C2880EE}">
  <sheetPr>
    <pageSetUpPr fitToPage="1"/>
  </sheetPr>
  <dimension ref="A1:G39"/>
  <sheetViews>
    <sheetView view="pageBreakPreview" zoomScale="80" zoomScaleNormal="100" zoomScaleSheetLayoutView="80" workbookViewId="0">
      <selection activeCell="H48" sqref="H48"/>
    </sheetView>
  </sheetViews>
  <sheetFormatPr defaultColWidth="9.140625" defaultRowHeight="12.75"/>
  <cols>
    <col min="1" max="1" width="6.28515625" customWidth="1"/>
    <col min="2" max="2" width="34.5703125" customWidth="1"/>
    <col min="3" max="3" width="8.5703125" customWidth="1"/>
    <col min="4" max="4" width="8.85546875" customWidth="1"/>
    <col min="5" max="5" width="12.85546875" customWidth="1"/>
    <col min="6" max="6" width="14" customWidth="1"/>
    <col min="7" max="7" width="23.85546875" customWidth="1"/>
  </cols>
  <sheetData>
    <row r="1" spans="1:7" ht="20.100000000000001" customHeight="1">
      <c r="A1" s="99" t="s">
        <v>390</v>
      </c>
      <c r="B1" s="100" t="s">
        <v>340</v>
      </c>
      <c r="C1" s="52"/>
      <c r="D1" s="52"/>
      <c r="E1" s="52"/>
      <c r="F1" s="52"/>
    </row>
    <row r="2" spans="1:7" ht="20.100000000000001" customHeight="1">
      <c r="A2" s="99"/>
      <c r="B2" s="100"/>
      <c r="C2" s="52"/>
      <c r="D2" s="52"/>
      <c r="E2" s="52"/>
      <c r="F2" s="52"/>
    </row>
    <row r="3" spans="1:7" ht="16.5">
      <c r="A3" s="32">
        <v>1</v>
      </c>
      <c r="B3" s="32">
        <v>2</v>
      </c>
      <c r="C3" s="32">
        <v>3</v>
      </c>
      <c r="D3" s="32">
        <v>4</v>
      </c>
      <c r="E3" s="32">
        <v>5</v>
      </c>
      <c r="F3" s="32">
        <v>6</v>
      </c>
    </row>
    <row r="4" spans="1:7" ht="33">
      <c r="A4" s="46" t="s">
        <v>1</v>
      </c>
      <c r="B4" s="46" t="s">
        <v>2</v>
      </c>
      <c r="C4" s="46" t="s">
        <v>3</v>
      </c>
      <c r="D4" s="46" t="s">
        <v>4</v>
      </c>
      <c r="E4" s="46" t="s">
        <v>120</v>
      </c>
      <c r="F4" s="46" t="s">
        <v>384</v>
      </c>
      <c r="G4" s="71"/>
    </row>
    <row r="5" spans="1:7" ht="20.100000000000001" customHeight="1">
      <c r="A5" s="47"/>
      <c r="B5" s="47"/>
      <c r="C5" s="34"/>
      <c r="D5" s="47"/>
      <c r="E5" s="48"/>
      <c r="F5" s="37"/>
      <c r="G5" s="24"/>
    </row>
    <row r="6" spans="1:7" ht="351" customHeight="1">
      <c r="A6" s="29">
        <v>1</v>
      </c>
      <c r="B6" s="101" t="s">
        <v>264</v>
      </c>
      <c r="C6" s="34"/>
      <c r="D6" s="47"/>
      <c r="E6" s="80"/>
      <c r="F6" s="80"/>
      <c r="G6" s="24"/>
    </row>
    <row r="7" spans="1:7" ht="20.100000000000001" customHeight="1">
      <c r="A7" s="29"/>
      <c r="B7" s="70" t="s">
        <v>265</v>
      </c>
      <c r="C7" s="34"/>
      <c r="D7" s="47"/>
      <c r="E7" s="80"/>
      <c r="F7" s="80"/>
      <c r="G7" s="24"/>
    </row>
    <row r="8" spans="1:7" ht="61.5" customHeight="1">
      <c r="A8" s="29"/>
      <c r="B8" s="101" t="s">
        <v>266</v>
      </c>
      <c r="C8" s="34" t="s">
        <v>134</v>
      </c>
      <c r="D8" s="47">
        <v>20</v>
      </c>
      <c r="E8" s="80"/>
      <c r="F8" s="95">
        <f>D8*E8</f>
        <v>0</v>
      </c>
      <c r="G8" s="24"/>
    </row>
    <row r="9" spans="1:7" ht="49.5">
      <c r="A9" s="29"/>
      <c r="B9" s="101" t="s">
        <v>267</v>
      </c>
      <c r="C9" s="34" t="s">
        <v>134</v>
      </c>
      <c r="D9" s="47">
        <v>88</v>
      </c>
      <c r="E9" s="80"/>
      <c r="F9" s="95">
        <f>D9*E9</f>
        <v>0</v>
      </c>
      <c r="G9" s="24"/>
    </row>
    <row r="10" spans="1:7" ht="48.75" customHeight="1">
      <c r="A10" s="29"/>
      <c r="B10" s="101" t="s">
        <v>268</v>
      </c>
      <c r="C10" s="34" t="s">
        <v>134</v>
      </c>
      <c r="D10" s="47">
        <v>48</v>
      </c>
      <c r="E10" s="80"/>
      <c r="F10" s="95">
        <f>D10*E10</f>
        <v>0</v>
      </c>
      <c r="G10" s="24"/>
    </row>
    <row r="11" spans="1:7" ht="20.100000000000001" customHeight="1">
      <c r="A11" s="29"/>
      <c r="B11" s="30"/>
      <c r="C11" s="34"/>
      <c r="D11" s="47"/>
      <c r="E11" s="80"/>
      <c r="F11" s="80"/>
      <c r="G11" s="24"/>
    </row>
    <row r="12" spans="1:7" ht="20.100000000000001" customHeight="1">
      <c r="A12" s="29"/>
      <c r="B12" s="101" t="s">
        <v>269</v>
      </c>
      <c r="C12" s="34"/>
      <c r="D12" s="47"/>
      <c r="E12" s="80"/>
      <c r="F12" s="80"/>
      <c r="G12" s="24"/>
    </row>
    <row r="13" spans="1:7" ht="49.5">
      <c r="A13" s="29"/>
      <c r="B13" s="101" t="s">
        <v>270</v>
      </c>
      <c r="C13" s="34" t="s">
        <v>134</v>
      </c>
      <c r="D13" s="47">
        <v>8</v>
      </c>
      <c r="E13" s="80"/>
      <c r="F13" s="95">
        <f t="shared" ref="F13:F20" si="0">D13*E13</f>
        <v>0</v>
      </c>
      <c r="G13" s="24"/>
    </row>
    <row r="14" spans="1:7" ht="33">
      <c r="A14" s="29"/>
      <c r="B14" s="101" t="s">
        <v>271</v>
      </c>
      <c r="C14" s="34" t="s">
        <v>134</v>
      </c>
      <c r="D14" s="47">
        <v>24</v>
      </c>
      <c r="E14" s="80"/>
      <c r="F14" s="95">
        <f t="shared" si="0"/>
        <v>0</v>
      </c>
      <c r="G14" s="24"/>
    </row>
    <row r="15" spans="1:7" ht="42.75" customHeight="1">
      <c r="A15" s="29"/>
      <c r="B15" s="101" t="s">
        <v>272</v>
      </c>
      <c r="C15" s="34" t="s">
        <v>134</v>
      </c>
      <c r="D15" s="47">
        <v>8</v>
      </c>
      <c r="E15" s="80"/>
      <c r="F15" s="95">
        <f t="shared" si="0"/>
        <v>0</v>
      </c>
      <c r="G15" s="24"/>
    </row>
    <row r="16" spans="1:7" ht="26.25" customHeight="1">
      <c r="A16" s="29"/>
      <c r="B16" s="101" t="s">
        <v>273</v>
      </c>
      <c r="C16" s="34" t="s">
        <v>134</v>
      </c>
      <c r="D16" s="47">
        <v>4</v>
      </c>
      <c r="E16" s="80"/>
      <c r="F16" s="95">
        <f t="shared" si="0"/>
        <v>0</v>
      </c>
      <c r="G16" s="24"/>
    </row>
    <row r="17" spans="1:7" ht="33">
      <c r="A17" s="29"/>
      <c r="B17" s="101" t="s">
        <v>274</v>
      </c>
      <c r="C17" s="34" t="s">
        <v>134</v>
      </c>
      <c r="D17" s="47">
        <v>24</v>
      </c>
      <c r="E17" s="80"/>
      <c r="F17" s="95">
        <f t="shared" si="0"/>
        <v>0</v>
      </c>
      <c r="G17" s="24"/>
    </row>
    <row r="18" spans="1:7" ht="39.75" customHeight="1">
      <c r="A18" s="29"/>
      <c r="B18" s="101" t="s">
        <v>275</v>
      </c>
      <c r="C18" s="34" t="s">
        <v>134</v>
      </c>
      <c r="D18" s="47">
        <v>2</v>
      </c>
      <c r="E18" s="80"/>
      <c r="F18" s="95">
        <f t="shared" si="0"/>
        <v>0</v>
      </c>
      <c r="G18" s="24"/>
    </row>
    <row r="19" spans="1:7" ht="33">
      <c r="A19" s="29"/>
      <c r="B19" s="101" t="s">
        <v>276</v>
      </c>
      <c r="C19" s="34" t="s">
        <v>134</v>
      </c>
      <c r="D19" s="47">
        <v>13</v>
      </c>
      <c r="E19" s="80"/>
      <c r="F19" s="95">
        <f t="shared" si="0"/>
        <v>0</v>
      </c>
      <c r="G19" s="24"/>
    </row>
    <row r="20" spans="1:7" ht="33">
      <c r="A20" s="29"/>
      <c r="B20" s="101" t="s">
        <v>277</v>
      </c>
      <c r="C20" s="34" t="s">
        <v>134</v>
      </c>
      <c r="D20" s="47">
        <v>4</v>
      </c>
      <c r="E20" s="80"/>
      <c r="F20" s="95">
        <f t="shared" si="0"/>
        <v>0</v>
      </c>
      <c r="G20" s="24"/>
    </row>
    <row r="21" spans="1:7" ht="16.5">
      <c r="A21" s="29"/>
      <c r="B21" s="101"/>
      <c r="C21" s="34"/>
      <c r="D21" s="47"/>
      <c r="E21" s="80"/>
      <c r="F21" s="95"/>
      <c r="G21" s="24"/>
    </row>
    <row r="22" spans="1:7" ht="409.5">
      <c r="A22" s="29">
        <v>2</v>
      </c>
      <c r="B22" s="70" t="s">
        <v>278</v>
      </c>
      <c r="C22" s="34"/>
      <c r="D22" s="47"/>
      <c r="E22" s="80"/>
      <c r="F22" s="80"/>
      <c r="G22" s="24"/>
    </row>
    <row r="23" spans="1:7" ht="16.5">
      <c r="A23" s="29"/>
      <c r="B23" s="70"/>
      <c r="C23" s="34"/>
      <c r="D23" s="47"/>
      <c r="E23" s="80"/>
      <c r="F23" s="80"/>
      <c r="G23" s="24"/>
    </row>
    <row r="24" spans="1:7" ht="20.100000000000001" customHeight="1">
      <c r="A24" s="29"/>
      <c r="B24" s="52" t="s">
        <v>279</v>
      </c>
      <c r="C24" s="52" t="s">
        <v>89</v>
      </c>
      <c r="D24" s="47">
        <v>1</v>
      </c>
      <c r="E24" s="80"/>
      <c r="F24" s="95">
        <f>D24*E24</f>
        <v>0</v>
      </c>
      <c r="G24" s="24"/>
    </row>
    <row r="25" spans="1:7" ht="20.100000000000001" customHeight="1">
      <c r="A25" s="29"/>
      <c r="B25" s="52" t="s">
        <v>280</v>
      </c>
      <c r="C25" s="52" t="s">
        <v>89</v>
      </c>
      <c r="D25" s="47">
        <v>5</v>
      </c>
      <c r="E25" s="80"/>
      <c r="F25" s="95">
        <f>D25*E25</f>
        <v>0</v>
      </c>
      <c r="G25" s="24"/>
    </row>
    <row r="26" spans="1:7" ht="20.100000000000001" customHeight="1">
      <c r="A26" s="29"/>
      <c r="B26" s="52" t="s">
        <v>281</v>
      </c>
      <c r="C26" s="52" t="s">
        <v>89</v>
      </c>
      <c r="D26" s="47">
        <v>1</v>
      </c>
      <c r="E26" s="80"/>
      <c r="F26" s="95">
        <f>D26*E26</f>
        <v>0</v>
      </c>
      <c r="G26" s="24"/>
    </row>
    <row r="27" spans="1:7" ht="20.100000000000001" customHeight="1">
      <c r="A27" s="29"/>
      <c r="B27" s="52" t="s">
        <v>282</v>
      </c>
      <c r="C27" s="52" t="s">
        <v>89</v>
      </c>
      <c r="D27" s="47">
        <v>2</v>
      </c>
      <c r="E27" s="80"/>
      <c r="F27" s="95">
        <f t="shared" ref="F27:F28" si="1">D27*E27</f>
        <v>0</v>
      </c>
      <c r="G27" s="24"/>
    </row>
    <row r="28" spans="1:7" ht="20.100000000000001" customHeight="1">
      <c r="A28" s="29"/>
      <c r="B28" s="52" t="s">
        <v>283</v>
      </c>
      <c r="C28" s="52" t="s">
        <v>89</v>
      </c>
      <c r="D28" s="47">
        <v>1</v>
      </c>
      <c r="E28" s="80"/>
      <c r="F28" s="95">
        <f t="shared" si="1"/>
        <v>0</v>
      </c>
      <c r="G28" s="24"/>
    </row>
    <row r="29" spans="1:7" ht="20.100000000000001" customHeight="1">
      <c r="A29" s="29"/>
      <c r="B29" s="52" t="s">
        <v>284</v>
      </c>
      <c r="C29" s="52" t="s">
        <v>89</v>
      </c>
      <c r="D29" s="47">
        <v>1</v>
      </c>
      <c r="E29" s="80"/>
      <c r="F29" s="95">
        <f>D29*E29</f>
        <v>0</v>
      </c>
      <c r="G29" s="24"/>
    </row>
    <row r="30" spans="1:7" ht="20.100000000000001" customHeight="1">
      <c r="A30" s="29"/>
      <c r="B30" s="47" t="s">
        <v>285</v>
      </c>
      <c r="C30" s="52" t="s">
        <v>89</v>
      </c>
      <c r="D30" s="47">
        <v>6</v>
      </c>
      <c r="E30" s="80"/>
      <c r="F30" s="95">
        <f>D30*E30</f>
        <v>0</v>
      </c>
      <c r="G30" s="24"/>
    </row>
    <row r="31" spans="1:7" ht="20.100000000000001" customHeight="1">
      <c r="A31" s="29"/>
      <c r="B31" s="47" t="s">
        <v>286</v>
      </c>
      <c r="C31" s="52" t="s">
        <v>89</v>
      </c>
      <c r="D31" s="47">
        <v>2</v>
      </c>
      <c r="E31" s="80"/>
      <c r="F31" s="95">
        <f>D31*E31</f>
        <v>0</v>
      </c>
      <c r="G31" s="24"/>
    </row>
    <row r="32" spans="1:7" ht="20.100000000000001" customHeight="1">
      <c r="A32" s="29"/>
      <c r="B32" s="52" t="s">
        <v>287</v>
      </c>
      <c r="C32" s="52" t="s">
        <v>89</v>
      </c>
      <c r="D32" s="47">
        <v>1</v>
      </c>
      <c r="E32" s="80"/>
      <c r="F32" s="95">
        <f>D32*E32</f>
        <v>0</v>
      </c>
      <c r="G32" s="24"/>
    </row>
    <row r="33" spans="1:6" ht="20.100000000000001" customHeight="1">
      <c r="A33" s="52"/>
      <c r="B33" s="52"/>
      <c r="C33" s="52"/>
      <c r="D33" s="52"/>
      <c r="E33" s="93"/>
      <c r="F33" s="93"/>
    </row>
    <row r="34" spans="1:6" ht="20.100000000000001" customHeight="1">
      <c r="A34" s="52"/>
      <c r="B34" s="51" t="s">
        <v>288</v>
      </c>
      <c r="C34" s="52"/>
      <c r="D34" s="52"/>
      <c r="E34" s="93"/>
      <c r="F34" s="96">
        <f>SUM(F7:F32)</f>
        <v>0</v>
      </c>
    </row>
    <row r="35" spans="1:6" ht="20.100000000000001" customHeight="1">
      <c r="A35" s="52"/>
      <c r="B35" s="51" t="s">
        <v>289</v>
      </c>
      <c r="C35" s="52"/>
      <c r="D35" s="52"/>
      <c r="E35" s="93"/>
      <c r="F35" s="96">
        <f>1.25*F34</f>
        <v>0</v>
      </c>
    </row>
    <row r="36" spans="1:6">
      <c r="E36" s="26"/>
    </row>
    <row r="39" spans="1:6">
      <c r="B39" s="22"/>
    </row>
  </sheetData>
  <sheetProtection selectLockedCells="1" selectUnlockedCells="1"/>
  <pageMargins left="1" right="1" top="1" bottom="1" header="0.5" footer="0.5"/>
  <pageSetup paperSize="9" scale="95" firstPageNumber="0" fitToHeight="0" orientation="portrait" verticalDpi="300" r:id="rId1"/>
  <headerFooter alignWithMargins="0"/>
  <rowBreaks count="2" manualBreakCount="2">
    <brk id="11" max="5" man="1"/>
    <brk id="21"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A218D-FC9D-4066-94D2-AFBFD08AFED6}">
  <dimension ref="A1:H22"/>
  <sheetViews>
    <sheetView view="pageBreakPreview" zoomScale="115" zoomScaleNormal="100" zoomScaleSheetLayoutView="115" workbookViewId="0">
      <selection activeCell="M13" sqref="M13"/>
    </sheetView>
  </sheetViews>
  <sheetFormatPr defaultColWidth="11.5703125" defaultRowHeight="12.75"/>
  <cols>
    <col min="1" max="1" width="5.85546875" customWidth="1"/>
    <col min="2" max="2" width="34.7109375" customWidth="1"/>
    <col min="3" max="3" width="6.28515625" customWidth="1"/>
    <col min="4" max="4" width="5.140625" customWidth="1"/>
    <col min="5" max="5" width="10" customWidth="1"/>
    <col min="6" max="6" width="18" customWidth="1"/>
    <col min="7" max="7" width="12.42578125" bestFit="1" customWidth="1"/>
  </cols>
  <sheetData>
    <row r="1" spans="1:8" ht="18">
      <c r="A1" s="64"/>
      <c r="B1" s="65" t="s">
        <v>95</v>
      </c>
      <c r="C1" s="66"/>
      <c r="D1" s="128"/>
      <c r="E1" s="128"/>
      <c r="F1" s="128"/>
    </row>
    <row r="2" spans="1:8" ht="16.5">
      <c r="A2" s="52" t="s">
        <v>390</v>
      </c>
      <c r="B2" s="52" t="s">
        <v>340</v>
      </c>
      <c r="C2" s="52"/>
      <c r="D2" s="52"/>
      <c r="E2" s="52"/>
      <c r="F2" s="52"/>
    </row>
    <row r="3" spans="1:8" ht="16.5">
      <c r="A3" s="52"/>
      <c r="B3" s="52"/>
      <c r="C3" s="52"/>
      <c r="D3" s="52"/>
      <c r="E3" s="52"/>
      <c r="F3" s="52"/>
    </row>
    <row r="4" spans="1:8" ht="16.5">
      <c r="A4" s="32">
        <v>1</v>
      </c>
      <c r="B4" s="32">
        <v>2</v>
      </c>
      <c r="C4" s="32">
        <v>3</v>
      </c>
      <c r="D4" s="32">
        <v>4</v>
      </c>
      <c r="E4" s="32">
        <v>5</v>
      </c>
      <c r="F4" s="32">
        <v>6</v>
      </c>
    </row>
    <row r="5" spans="1:8" ht="52.35" customHeight="1">
      <c r="A5" s="46" t="s">
        <v>1</v>
      </c>
      <c r="B5" s="46" t="s">
        <v>76</v>
      </c>
      <c r="C5" s="46"/>
      <c r="D5" s="46"/>
      <c r="E5" s="46"/>
      <c r="F5" s="46" t="s">
        <v>391</v>
      </c>
    </row>
    <row r="6" spans="1:8" ht="16.5">
      <c r="A6" s="52"/>
      <c r="B6" s="53"/>
      <c r="C6" s="52"/>
      <c r="D6" s="52"/>
      <c r="E6" s="52"/>
      <c r="F6" s="52"/>
    </row>
    <row r="7" spans="1:8" ht="20.25" customHeight="1">
      <c r="A7" s="49" t="s">
        <v>6</v>
      </c>
      <c r="B7" s="150" t="s">
        <v>340</v>
      </c>
      <c r="C7" s="34"/>
      <c r="D7" s="34"/>
      <c r="E7" s="34"/>
      <c r="F7" s="93">
        <f>'ARH. PLASTIKA'!F34</f>
        <v>0</v>
      </c>
      <c r="H7" s="21"/>
    </row>
    <row r="8" spans="1:8" ht="16.5">
      <c r="A8" s="34"/>
      <c r="B8" s="150"/>
      <c r="C8" s="47"/>
      <c r="D8" s="47"/>
      <c r="E8" s="47"/>
      <c r="F8" s="80"/>
    </row>
    <row r="9" spans="1:8" ht="16.5">
      <c r="A9" s="49"/>
      <c r="B9" s="211" t="s">
        <v>74</v>
      </c>
      <c r="C9" s="211"/>
      <c r="D9" s="211"/>
      <c r="E9" s="211"/>
      <c r="F9" s="96">
        <f>SUM(F7:F7)</f>
        <v>0</v>
      </c>
    </row>
    <row r="10" spans="1:8" ht="16.5">
      <c r="A10" s="34"/>
      <c r="B10" s="212" t="s">
        <v>75</v>
      </c>
      <c r="C10" s="212"/>
      <c r="D10" s="212"/>
      <c r="E10" s="212"/>
      <c r="F10" s="96">
        <f>1.25*F9</f>
        <v>0</v>
      </c>
    </row>
    <row r="11" spans="1:8" ht="15.75">
      <c r="A11" s="7"/>
      <c r="B11" s="8"/>
      <c r="C11" s="11"/>
      <c r="D11" s="9"/>
      <c r="E11" s="9"/>
      <c r="F11" s="10"/>
    </row>
    <row r="12" spans="1:8" ht="15.75">
      <c r="A12" s="12"/>
      <c r="B12" s="13"/>
      <c r="C12" s="4"/>
      <c r="D12" s="4"/>
      <c r="E12" s="4"/>
      <c r="F12" s="14"/>
    </row>
    <row r="13" spans="1:8" ht="15.75">
      <c r="A13" s="7"/>
      <c r="B13" s="8"/>
      <c r="C13" s="11"/>
      <c r="D13" s="9"/>
      <c r="E13" s="9"/>
      <c r="F13" s="10"/>
    </row>
    <row r="14" spans="1:8" ht="15.75">
      <c r="A14" s="12"/>
      <c r="B14" s="13"/>
      <c r="C14" s="4"/>
      <c r="D14" s="4"/>
      <c r="E14" s="4"/>
      <c r="F14" s="10"/>
    </row>
    <row r="15" spans="1:8" ht="15.75">
      <c r="A15" s="12"/>
      <c r="B15" s="13"/>
      <c r="C15" s="4"/>
      <c r="D15" s="4"/>
      <c r="E15" s="4"/>
      <c r="F15" s="10"/>
    </row>
    <row r="16" spans="1:8" ht="15.75">
      <c r="A16" s="12"/>
      <c r="B16" s="4"/>
      <c r="C16" s="4"/>
      <c r="D16" s="4"/>
      <c r="E16" s="4"/>
      <c r="F16" s="10"/>
    </row>
    <row r="17" spans="1:6" ht="15.75">
      <c r="A17" s="12"/>
      <c r="B17" s="4"/>
      <c r="C17" s="4"/>
      <c r="D17" s="4"/>
      <c r="E17" s="15"/>
      <c r="F17" s="14"/>
    </row>
    <row r="18" spans="1:6" ht="15.75">
      <c r="A18" s="12"/>
      <c r="B18" s="4"/>
      <c r="C18" s="4"/>
      <c r="D18" s="4"/>
      <c r="E18" s="15"/>
      <c r="F18" s="14"/>
    </row>
    <row r="19" spans="1:6" ht="15.75">
      <c r="A19" s="12"/>
      <c r="B19" s="4"/>
      <c r="C19" s="4"/>
      <c r="D19" s="4"/>
      <c r="E19" s="4"/>
      <c r="F19" s="14"/>
    </row>
    <row r="20" spans="1:6" ht="15.75">
      <c r="A20" s="4"/>
      <c r="B20" s="4"/>
      <c r="C20" s="4"/>
      <c r="D20" s="4"/>
      <c r="E20" s="15"/>
      <c r="F20" s="16"/>
    </row>
    <row r="21" spans="1:6" ht="15.75">
      <c r="A21" s="4"/>
      <c r="B21" s="4"/>
      <c r="C21" s="4"/>
      <c r="D21" s="4"/>
      <c r="E21" s="4"/>
      <c r="F21" s="14"/>
    </row>
    <row r="22" spans="1:6" ht="15.75">
      <c r="A22" s="4"/>
      <c r="B22" s="4"/>
      <c r="C22" s="5"/>
      <c r="D22" s="5"/>
      <c r="E22" s="5"/>
      <c r="F22" s="6"/>
    </row>
  </sheetData>
  <sheetProtection selectLockedCells="1" selectUnlockedCells="1"/>
  <mergeCells count="2">
    <mergeCell ref="B9:E9"/>
    <mergeCell ref="B10:E10"/>
  </mergeCells>
  <pageMargins left="1" right="1" top="1" bottom="1" header="0.5" footer="0.5"/>
  <pageSetup paperSize="9" firstPageNumber="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E2A3C-7327-4D8E-A9D9-FDD43CA2EEF8}">
  <dimension ref="A1:F18"/>
  <sheetViews>
    <sheetView view="pageBreakPreview" zoomScaleNormal="100" zoomScaleSheetLayoutView="100" workbookViewId="0">
      <selection activeCell="L18" sqref="L18"/>
    </sheetView>
  </sheetViews>
  <sheetFormatPr defaultColWidth="11.5703125" defaultRowHeight="14.25"/>
  <cols>
    <col min="1" max="1" width="7.5703125" style="103" customWidth="1"/>
    <col min="2" max="2" width="32.5703125" style="103" customWidth="1"/>
    <col min="3" max="3" width="6.28515625" style="103" customWidth="1"/>
    <col min="4" max="4" width="5.140625" style="103" customWidth="1"/>
    <col min="5" max="5" width="10" style="103" customWidth="1"/>
    <col min="6" max="6" width="18" style="103" customWidth="1"/>
    <col min="7" max="7" width="12.42578125" style="103" bestFit="1" customWidth="1"/>
    <col min="8" max="16384" width="11.5703125" style="103"/>
  </cols>
  <sheetData>
    <row r="1" spans="1:6" ht="18.75">
      <c r="A1" s="129"/>
      <c r="B1" s="100" t="s">
        <v>291</v>
      </c>
      <c r="C1" s="52"/>
      <c r="D1" s="52"/>
      <c r="E1" s="52"/>
      <c r="F1" s="52"/>
    </row>
    <row r="2" spans="1:6" ht="16.5">
      <c r="A2" s="52"/>
      <c r="B2" s="52"/>
      <c r="C2" s="52"/>
      <c r="D2" s="52"/>
      <c r="E2" s="52"/>
      <c r="F2" s="52"/>
    </row>
    <row r="3" spans="1:6" ht="16.5">
      <c r="A3" s="52"/>
      <c r="B3" s="214"/>
      <c r="C3" s="214"/>
      <c r="D3" s="214"/>
      <c r="E3" s="214"/>
      <c r="F3" s="214"/>
    </row>
    <row r="4" spans="1:6" ht="52.35" customHeight="1">
      <c r="A4" s="46" t="s">
        <v>1</v>
      </c>
      <c r="B4" s="216" t="s">
        <v>76</v>
      </c>
      <c r="C4" s="216"/>
      <c r="D4" s="216"/>
      <c r="E4" s="216"/>
      <c r="F4" s="46" t="s">
        <v>391</v>
      </c>
    </row>
    <row r="5" spans="1:6" ht="16.5">
      <c r="A5" s="52"/>
      <c r="B5" s="217"/>
      <c r="C5" s="217"/>
      <c r="D5" s="217"/>
      <c r="E5" s="217"/>
      <c r="F5" s="93"/>
    </row>
    <row r="6" spans="1:6" ht="21.95" customHeight="1">
      <c r="A6" s="49" t="s">
        <v>77</v>
      </c>
      <c r="B6" s="218" t="s">
        <v>78</v>
      </c>
      <c r="C6" s="218"/>
      <c r="D6" s="218"/>
      <c r="E6" s="218"/>
      <c r="F6" s="93">
        <f>Rekapitulacija_GRAĐ!F25</f>
        <v>0</v>
      </c>
    </row>
    <row r="7" spans="1:6" ht="21.95" customHeight="1">
      <c r="A7" s="49" t="s">
        <v>290</v>
      </c>
      <c r="B7" s="218" t="s">
        <v>389</v>
      </c>
      <c r="C7" s="218"/>
      <c r="D7" s="218"/>
      <c r="E7" s="218"/>
      <c r="F7" s="93">
        <f>Rekapitulacija_VLAGA!F9</f>
        <v>0</v>
      </c>
    </row>
    <row r="8" spans="1:6" ht="21.95" customHeight="1">
      <c r="A8" s="49" t="s">
        <v>390</v>
      </c>
      <c r="B8" s="218" t="s">
        <v>340</v>
      </c>
      <c r="C8" s="218"/>
      <c r="D8" s="218"/>
      <c r="E8" s="218"/>
      <c r="F8" s="93">
        <f>'Rekapitulacija_ARH. PLASTIKA'!F7</f>
        <v>0</v>
      </c>
    </row>
    <row r="9" spans="1:6" ht="16.5" customHeight="1">
      <c r="A9" s="49"/>
      <c r="B9" s="219"/>
      <c r="C9" s="219"/>
      <c r="D9" s="219"/>
      <c r="E9" s="219"/>
      <c r="F9" s="219"/>
    </row>
    <row r="10" spans="1:6" ht="16.5" customHeight="1">
      <c r="A10" s="52"/>
      <c r="B10" s="212" t="s">
        <v>74</v>
      </c>
      <c r="C10" s="212"/>
      <c r="D10" s="212"/>
      <c r="E10" s="212"/>
      <c r="F10" s="151">
        <f>SUM(F6:F7)</f>
        <v>0</v>
      </c>
    </row>
    <row r="11" spans="1:6" ht="16.5">
      <c r="A11" s="52"/>
      <c r="B11" s="213" t="s">
        <v>293</v>
      </c>
      <c r="C11" s="213"/>
      <c r="D11" s="213"/>
      <c r="E11" s="213"/>
      <c r="F11" s="96">
        <f>1.25*F10</f>
        <v>0</v>
      </c>
    </row>
    <row r="12" spans="1:6" ht="16.5">
      <c r="A12" s="52"/>
      <c r="B12" s="214"/>
      <c r="C12" s="214"/>
      <c r="D12" s="214"/>
      <c r="E12" s="214"/>
      <c r="F12" s="214"/>
    </row>
    <row r="13" spans="1:6">
      <c r="B13" s="215"/>
      <c r="C13" s="215"/>
      <c r="D13" s="215"/>
      <c r="E13" s="215"/>
      <c r="F13" s="215"/>
    </row>
    <row r="14" spans="1:6" ht="15">
      <c r="A14" s="104"/>
      <c r="E14" s="105"/>
      <c r="F14" s="106"/>
    </row>
    <row r="15" spans="1:6">
      <c r="A15" s="104"/>
      <c r="F15" s="106"/>
    </row>
    <row r="16" spans="1:6" ht="15">
      <c r="E16" s="105"/>
      <c r="F16" s="107"/>
    </row>
    <row r="17" spans="3:6">
      <c r="F17" s="106"/>
    </row>
    <row r="18" spans="3:6">
      <c r="C18" s="108"/>
      <c r="D18" s="108"/>
      <c r="E18" s="108"/>
      <c r="F18" s="109"/>
    </row>
  </sheetData>
  <sheetProtection selectLockedCells="1" selectUnlockedCells="1"/>
  <mergeCells count="11">
    <mergeCell ref="B10:E10"/>
    <mergeCell ref="B11:E11"/>
    <mergeCell ref="B12:F12"/>
    <mergeCell ref="B13:F13"/>
    <mergeCell ref="B3:F3"/>
    <mergeCell ref="B4:E4"/>
    <mergeCell ref="B5:E5"/>
    <mergeCell ref="B6:E6"/>
    <mergeCell ref="B7:E7"/>
    <mergeCell ref="B9:F9"/>
    <mergeCell ref="B8:E8"/>
  </mergeCells>
  <pageMargins left="1" right="1" top="1" bottom="1" header="0.5" footer="0.5"/>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9</vt:i4>
      </vt:variant>
    </vt:vector>
  </HeadingPairs>
  <TitlesOfParts>
    <vt:vector size="18" baseType="lpstr">
      <vt:lpstr>NASLOVNA_građ.</vt:lpstr>
      <vt:lpstr>Opći uvjeti</vt:lpstr>
      <vt:lpstr>GRAĐEVINSKI RADOVI</vt:lpstr>
      <vt:lpstr>Rekapitulacija_GRAĐ</vt:lpstr>
      <vt:lpstr>SANACIJA VLAGE</vt:lpstr>
      <vt:lpstr>Rekapitulacija_VLAGA</vt:lpstr>
      <vt:lpstr>ARH. PLASTIKA</vt:lpstr>
      <vt:lpstr>Rekapitulacija_ARH. PLASTIKA</vt:lpstr>
      <vt:lpstr>UKUPNO</vt:lpstr>
      <vt:lpstr>'ARH. PLASTIKA'!Podrucje_ispisa</vt:lpstr>
      <vt:lpstr>'GRAĐEVINSKI RADOVI'!Podrucje_ispisa</vt:lpstr>
      <vt:lpstr>NASLOVNA_građ.!Podrucje_ispisa</vt:lpstr>
      <vt:lpstr>'Opći uvjeti'!Podrucje_ispisa</vt:lpstr>
      <vt:lpstr>'Rekapitulacija_ARH. PLASTIKA'!Podrucje_ispisa</vt:lpstr>
      <vt:lpstr>Rekapitulacija_GRAĐ!Podrucje_ispisa</vt:lpstr>
      <vt:lpstr>Rekapitulacija_VLAGA!Podrucje_ispisa</vt:lpstr>
      <vt:lpstr>'SANACIJA VLAGE'!Podrucje_ispisa</vt:lpstr>
      <vt:lpstr>UKUPNO!Podrucje_ispisa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HP-1</dc:creator>
  <cp:lastModifiedBy>Ljiljana</cp:lastModifiedBy>
  <cp:lastPrinted>2025-10-03T11:58:09Z</cp:lastPrinted>
  <dcterms:created xsi:type="dcterms:W3CDTF">2020-03-20T13:02:52Z</dcterms:created>
  <dcterms:modified xsi:type="dcterms:W3CDTF">2025-11-24T08:12:09Z</dcterms:modified>
</cp:coreProperties>
</file>